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4505" windowHeight="12795"/>
  </bookViews>
  <sheets>
    <sheet name="2023" sheetId="2" r:id="rId1"/>
  </sheets>
  <externalReferences>
    <externalReference r:id="rId2"/>
    <externalReference r:id="rId3"/>
  </externalReferences>
  <definedNames>
    <definedName name="_xlnm._FilterDatabase" localSheetId="0" hidden="1">'2023'!$A$11:$H$138</definedName>
    <definedName name="А" localSheetId="0">'[1]объемы общие'!#REF!</definedName>
    <definedName name="А">'[1]объемы общие'!#REF!</definedName>
    <definedName name="ВИ" localSheetId="0">[2]общие!#REF!</definedName>
    <definedName name="ВИ">[2]общие!#REF!</definedName>
    <definedName name="_xlnm.Print_Titles" localSheetId="0">'2023'!$8:$9</definedName>
    <definedName name="_xlnm.Print_Area" localSheetId="0">'2023'!$A$1:$L$140</definedName>
  </definedNames>
  <calcPr calcId="125725" refMode="R1C1"/>
</workbook>
</file>

<file path=xl/calcChain.xml><?xml version="1.0" encoding="utf-8"?>
<calcChain xmlns="http://schemas.openxmlformats.org/spreadsheetml/2006/main">
  <c r="L14" i="2"/>
  <c r="E11"/>
  <c r="E12"/>
  <c r="E23"/>
  <c r="E47"/>
  <c r="E53"/>
  <c r="E70"/>
  <c r="E87"/>
  <c r="E95"/>
  <c r="E106"/>
  <c r="E114"/>
  <c r="E123"/>
  <c r="E129"/>
  <c r="E135"/>
  <c r="E137"/>
  <c r="H138"/>
  <c r="H136"/>
  <c r="H131"/>
  <c r="H132"/>
  <c r="H133"/>
  <c r="H134"/>
  <c r="H130"/>
  <c r="H125"/>
  <c r="H126"/>
  <c r="H127"/>
  <c r="H128"/>
  <c r="H124"/>
  <c r="H116"/>
  <c r="H117"/>
  <c r="H118"/>
  <c r="H119"/>
  <c r="H120"/>
  <c r="H121"/>
  <c r="H122"/>
  <c r="H115"/>
  <c r="H108"/>
  <c r="H109"/>
  <c r="H110"/>
  <c r="H111"/>
  <c r="H112"/>
  <c r="H113"/>
  <c r="H107"/>
  <c r="H97"/>
  <c r="H98"/>
  <c r="H99"/>
  <c r="H100"/>
  <c r="H101"/>
  <c r="H102"/>
  <c r="H103"/>
  <c r="H104"/>
  <c r="H105"/>
  <c r="H96"/>
  <c r="H90"/>
  <c r="H89"/>
  <c r="H91"/>
  <c r="H92"/>
  <c r="H93"/>
  <c r="H94"/>
  <c r="H88"/>
  <c r="H72"/>
  <c r="H73"/>
  <c r="H74"/>
  <c r="H75"/>
  <c r="H76"/>
  <c r="H77"/>
  <c r="H78"/>
  <c r="H79"/>
  <c r="H80"/>
  <c r="H81"/>
  <c r="H82"/>
  <c r="H83"/>
  <c r="H84"/>
  <c r="H85"/>
  <c r="H86"/>
  <c r="H71"/>
  <c r="H34"/>
  <c r="H35"/>
  <c r="H36"/>
  <c r="H37"/>
  <c r="H38"/>
  <c r="H39"/>
  <c r="H40"/>
  <c r="H41"/>
  <c r="H42"/>
  <c r="H43"/>
  <c r="H44"/>
  <c r="H45"/>
  <c r="H46"/>
  <c r="H48"/>
  <c r="H49"/>
  <c r="H50"/>
  <c r="H51"/>
  <c r="H52"/>
  <c r="H54"/>
  <c r="H55"/>
  <c r="H56"/>
  <c r="H57"/>
  <c r="H58"/>
  <c r="H59"/>
  <c r="H60"/>
  <c r="H61"/>
  <c r="H62"/>
  <c r="H63"/>
  <c r="H64"/>
  <c r="H65"/>
  <c r="H66"/>
  <c r="H67"/>
  <c r="H68"/>
  <c r="H69"/>
  <c r="H33"/>
  <c r="H32"/>
  <c r="H31"/>
  <c r="H30"/>
  <c r="H29"/>
  <c r="H28"/>
  <c r="H27"/>
  <c r="H26"/>
  <c r="H25"/>
  <c r="H24"/>
  <c r="H14"/>
  <c r="H15"/>
  <c r="H16"/>
  <c r="H17"/>
  <c r="H18"/>
  <c r="H19"/>
  <c r="H20"/>
  <c r="H21"/>
  <c r="H22"/>
  <c r="H13"/>
  <c r="L127" l="1"/>
  <c r="L126"/>
  <c r="L34"/>
  <c r="L30"/>
  <c r="L26"/>
  <c r="L33"/>
  <c r="L29"/>
  <c r="L36"/>
  <c r="L32"/>
  <c r="L28"/>
  <c r="L35"/>
  <c r="L31"/>
  <c r="L27"/>
  <c r="L17" l="1"/>
  <c r="L105"/>
  <c r="L101"/>
  <c r="L115"/>
  <c r="L121"/>
  <c r="L117"/>
  <c r="L124"/>
  <c r="L130"/>
  <c r="L133"/>
  <c r="L119"/>
  <c r="L131"/>
  <c r="L138"/>
  <c r="L137" s="1"/>
  <c r="L107"/>
  <c r="L122"/>
  <c r="L118"/>
  <c r="L128"/>
  <c r="L134"/>
  <c r="L120"/>
  <c r="L116"/>
  <c r="L125"/>
  <c r="L132"/>
  <c r="L136"/>
  <c r="L135" s="1"/>
  <c r="L13"/>
  <c r="L19"/>
  <c r="L15"/>
  <c r="L22"/>
  <c r="L18"/>
  <c r="L21"/>
  <c r="L20"/>
  <c r="L16"/>
  <c r="L113"/>
  <c r="L37"/>
  <c r="L93" l="1"/>
  <c r="L92"/>
  <c r="L98"/>
  <c r="L99"/>
  <c r="L100"/>
  <c r="L97"/>
  <c r="L69"/>
  <c r="H123"/>
  <c r="G123"/>
  <c r="F123"/>
  <c r="K123" l="1"/>
  <c r="I123"/>
  <c r="K114"/>
  <c r="L112"/>
  <c r="K106"/>
  <c r="L110"/>
  <c r="J87"/>
  <c r="L86"/>
  <c r="L85"/>
  <c r="L84"/>
  <c r="L83"/>
  <c r="L82"/>
  <c r="L81"/>
  <c r="L80"/>
  <c r="L79"/>
  <c r="L78"/>
  <c r="L77"/>
  <c r="L76"/>
  <c r="L74"/>
  <c r="L73"/>
  <c r="L72"/>
  <c r="L66"/>
  <c r="L64"/>
  <c r="L63"/>
  <c r="L62"/>
  <c r="L61"/>
  <c r="L60"/>
  <c r="K53"/>
  <c r="L58"/>
  <c r="L57"/>
  <c r="L56"/>
  <c r="L52"/>
  <c r="L51"/>
  <c r="L50"/>
  <c r="L49"/>
  <c r="L48"/>
  <c r="L44"/>
  <c r="L43"/>
  <c r="L42"/>
  <c r="L40"/>
  <c r="L39"/>
  <c r="L38"/>
  <c r="L25"/>
  <c r="L24"/>
  <c r="K137"/>
  <c r="J137"/>
  <c r="I137"/>
  <c r="H137"/>
  <c r="G137"/>
  <c r="F137"/>
  <c r="K135"/>
  <c r="J135"/>
  <c r="H135"/>
  <c r="G135"/>
  <c r="F135"/>
  <c r="K129"/>
  <c r="H129"/>
  <c r="G129"/>
  <c r="F129"/>
  <c r="H114"/>
  <c r="G114"/>
  <c r="F114"/>
  <c r="H106"/>
  <c r="G106"/>
  <c r="F106"/>
  <c r="K95"/>
  <c r="H95"/>
  <c r="G95"/>
  <c r="F95"/>
  <c r="K87"/>
  <c r="H87"/>
  <c r="G87"/>
  <c r="F87"/>
  <c r="L75"/>
  <c r="K70"/>
  <c r="H70"/>
  <c r="G70"/>
  <c r="F70"/>
  <c r="L55"/>
  <c r="L59"/>
  <c r="L67"/>
  <c r="L68"/>
  <c r="G53"/>
  <c r="F53"/>
  <c r="K47"/>
  <c r="G47"/>
  <c r="F47"/>
  <c r="H47" s="1"/>
  <c r="L45"/>
  <c r="F23"/>
  <c r="G23"/>
  <c r="K23"/>
  <c r="J23"/>
  <c r="K12"/>
  <c r="H12"/>
  <c r="G12"/>
  <c r="F12"/>
  <c r="L111"/>
  <c r="H53" l="1"/>
  <c r="I135"/>
  <c r="L129"/>
  <c r="I129"/>
  <c r="I114"/>
  <c r="J95"/>
  <c r="L96"/>
  <c r="I53"/>
  <c r="I87"/>
  <c r="J106"/>
  <c r="I106"/>
  <c r="L123"/>
  <c r="J123"/>
  <c r="J129"/>
  <c r="I12"/>
  <c r="J53"/>
  <c r="L65"/>
  <c r="L46"/>
  <c r="J12"/>
  <c r="J70"/>
  <c r="I95"/>
  <c r="J47"/>
  <c r="J114"/>
  <c r="L114"/>
  <c r="L47"/>
  <c r="I47"/>
  <c r="I70"/>
  <c r="I23"/>
  <c r="L41"/>
  <c r="L89"/>
  <c r="L90"/>
  <c r="L91"/>
  <c r="L94"/>
  <c r="L12" l="1"/>
  <c r="H23"/>
  <c r="L109"/>
  <c r="L108"/>
  <c r="L104"/>
  <c r="L103"/>
  <c r="L102"/>
  <c r="L88"/>
  <c r="L87" s="1"/>
  <c r="L71"/>
  <c r="L70" s="1"/>
  <c r="L54"/>
  <c r="L53" s="1"/>
  <c r="L95" l="1"/>
  <c r="L106"/>
  <c r="H11"/>
  <c r="K11"/>
  <c r="L23"/>
  <c r="J11"/>
  <c r="I11"/>
  <c r="L11" l="1"/>
  <c r="G11"/>
  <c r="F11"/>
</calcChain>
</file>

<file path=xl/sharedStrings.xml><?xml version="1.0" encoding="utf-8"?>
<sst xmlns="http://schemas.openxmlformats.org/spreadsheetml/2006/main" count="376" uniqueCount="258">
  <si>
    <t>ИТОГО</t>
  </si>
  <si>
    <t>Итого
 ФАПов</t>
  </si>
  <si>
    <t>№</t>
  </si>
  <si>
    <t>Всего</t>
  </si>
  <si>
    <t xml:space="preserve">Государственное бюджетное учреждение здравоохранения Астраханской области «Ахтубинская районная больница»      (ГБУЗ АО «Ахтубинская РБ») </t>
  </si>
  <si>
    <t>Государственное бюджетное учреждение здравоохранения Астраханской области «Володарская районная больница»               (ГБУЗ АО «Володарская РБ»)</t>
  </si>
  <si>
    <t>Государственное бюджетное учреждение здравоохранения Астраханской области «Енотаевская районная больница»        (ГБУЗ АО «Енотаевская РБ»)</t>
  </si>
  <si>
    <t>Государственное бюджетное учреждение здравоохранения Астраханской области «Икрянинская районная больница»        (ГБУЗ АО «Икрянинская РБ»)</t>
  </si>
  <si>
    <t>Государственное бюджетное учреждение здравоохранения Астраханской области «Камызякская районная больница» (ГБУЗ АО «Камызякская РБ»)</t>
  </si>
  <si>
    <t>Государственное бюджетное учреждение здравоохранения Астраханской области «Красноярская районная больница»      (ГБУЗ АО «Красноярская РБ»)</t>
  </si>
  <si>
    <t>Государственное бюджетное учреждение здравоохранения Астраханской области «Лиманская районная больница»           (ГБУЗ АО «Лиманская РБ»)</t>
  </si>
  <si>
    <t>Государственное бюджетное учреждение здравоохранения Астраханской области «Наримановская районная больница» (ГБУЗ АО «Наримановская РБ»)</t>
  </si>
  <si>
    <t>Государственное бюджетное учреждение здравоохранения Астраханской области «Приволжская районная больница»       (ГБУЗ АО «Приволжская РБ»)</t>
  </si>
  <si>
    <t>Государственное бюджетное учреждение здравоохранения Астраханской области «Черноярская районная больница»       (ГБУЗ АО «Черноярская РБ»)</t>
  </si>
  <si>
    <t>Государственное бюджетное учреждение здравоохранения Астраханской области     (ГБУЗ АО «ГБ ЗАТО Знаменск»)</t>
  </si>
  <si>
    <t>Фельдшерско-акушерские пункты, соответствующие требованиям, установленным положением об организации оказания первичной медико-санитарной помощи</t>
  </si>
  <si>
    <t>Базовый норматив финансовых затрат на финансовое обеспечение структурных подразделений медицинских организаций</t>
  </si>
  <si>
    <t xml:space="preserve">к Тарифному соглашению </t>
  </si>
  <si>
    <t>Примечание: расходы на оплату транспортных услуг не входят в размеры финансового обеспечения фельдшерских, фельдшерско-акушерских пунктов.</t>
  </si>
  <si>
    <t>Государственное бюджетное учреждение здравоохранения Астраханской области «Харабалинская районная больница»   (ГБУЗ АО «Харабалинская РБ им. Г.В. Храповой»)</t>
  </si>
  <si>
    <t>ЧУЗ "КБ  "РЖД-МЕДИЦИНА"Г.АСТРАХАНЬ"</t>
  </si>
  <si>
    <t>СТОИМОСТЬ, руб.</t>
  </si>
  <si>
    <t>00320100014001022</t>
  </si>
  <si>
    <t>00320100014007017</t>
  </si>
  <si>
    <t>00320100014004010</t>
  </si>
  <si>
    <t>00320100014012005</t>
  </si>
  <si>
    <t>00320100014015021</t>
  </si>
  <si>
    <t>00320100014002008</t>
  </si>
  <si>
    <t>00320100014019024</t>
  </si>
  <si>
    <t>00320100014009025</t>
  </si>
  <si>
    <t>00320100014011023</t>
  </si>
  <si>
    <t>00320100014006026</t>
  </si>
  <si>
    <t>00320200014005015</t>
  </si>
  <si>
    <t>00320200014007016</t>
  </si>
  <si>
    <t>00320200014008027</t>
  </si>
  <si>
    <t>00320200014001003</t>
  </si>
  <si>
    <t>00320200014023033</t>
  </si>
  <si>
    <t>00320200014019031</t>
  </si>
  <si>
    <t>00320200014015025</t>
  </si>
  <si>
    <t>00320200014011001</t>
  </si>
  <si>
    <t>00320200014002018</t>
  </si>
  <si>
    <t>00320200014009008</t>
  </si>
  <si>
    <t>00320200014004013</t>
  </si>
  <si>
    <t>00320200014026009</t>
  </si>
  <si>
    <t>00320200014031034</t>
  </si>
  <si>
    <t>00320200014030020</t>
  </si>
  <si>
    <t>00320300014009001</t>
  </si>
  <si>
    <t>00320300014005009</t>
  </si>
  <si>
    <t>01360700014026013</t>
  </si>
  <si>
    <t>00320400014032031</t>
  </si>
  <si>
    <t>00320400014023022</t>
  </si>
  <si>
    <t>00320400014016036</t>
  </si>
  <si>
    <t>00320400014008029</t>
  </si>
  <si>
    <t>00320400014021021</t>
  </si>
  <si>
    <t>00320400014025019</t>
  </si>
  <si>
    <t>00320400014017034</t>
  </si>
  <si>
    <t>00320400014028038</t>
  </si>
  <si>
    <t>00320400014019008</t>
  </si>
  <si>
    <t>00320400014037039</t>
  </si>
  <si>
    <t>00320400014003002</t>
  </si>
  <si>
    <t>00320400014030018</t>
  </si>
  <si>
    <t>00320400014026037</t>
  </si>
  <si>
    <t>00320400014005030</t>
  </si>
  <si>
    <t>00320400014006004</t>
  </si>
  <si>
    <t>00320500014017017</t>
  </si>
  <si>
    <t>00320500014027012</t>
  </si>
  <si>
    <t>00320500014021004</t>
  </si>
  <si>
    <t>00320500014036033</t>
  </si>
  <si>
    <t>00320500014012022</t>
  </si>
  <si>
    <t>00320500014033029</t>
  </si>
  <si>
    <t>00320500014005040</t>
  </si>
  <si>
    <t>00320500014001042</t>
  </si>
  <si>
    <t>00320500014004041</t>
  </si>
  <si>
    <t>00320500014035006</t>
  </si>
  <si>
    <t>00320500014028018</t>
  </si>
  <si>
    <t>00320500014008039</t>
  </si>
  <si>
    <t>00320500014038031</t>
  </si>
  <si>
    <t>00320600014026007</t>
  </si>
  <si>
    <t>00320600014017017</t>
  </si>
  <si>
    <t>00320600014011027</t>
  </si>
  <si>
    <t>00320600014004022</t>
  </si>
  <si>
    <t>00320600014002008</t>
  </si>
  <si>
    <t>00320700014021003</t>
  </si>
  <si>
    <t>00320700014013021</t>
  </si>
  <si>
    <t>00320700014010002</t>
  </si>
  <si>
    <t>00320700014024012</t>
  </si>
  <si>
    <t>00320700014002014</t>
  </si>
  <si>
    <t>00320700014026008</t>
  </si>
  <si>
    <t>00320800014015008</t>
  </si>
  <si>
    <t>00320800014021011</t>
  </si>
  <si>
    <t>00320800014025023</t>
  </si>
  <si>
    <t>00320800014027005</t>
  </si>
  <si>
    <t>00320800014012020</t>
  </si>
  <si>
    <t>00320800014001001</t>
  </si>
  <si>
    <t>00320900014004004</t>
  </si>
  <si>
    <t>00320900014009013</t>
  </si>
  <si>
    <t>00320900014002007</t>
  </si>
  <si>
    <t>00320900014011008</t>
  </si>
  <si>
    <t>00320900014019001</t>
  </si>
  <si>
    <t>00320900014003021</t>
  </si>
  <si>
    <t>00320900014005010</t>
  </si>
  <si>
    <t>00320900014017011</t>
  </si>
  <si>
    <t>00321000014001006</t>
  </si>
  <si>
    <t>00321100014001010</t>
  </si>
  <si>
    <t>00321100014008015</t>
  </si>
  <si>
    <t>00321100014009003</t>
  </si>
  <si>
    <t>00321100014007004</t>
  </si>
  <si>
    <t>00321200014004006</t>
  </si>
  <si>
    <t>00321500014004001</t>
  </si>
  <si>
    <t>01360700014028032</t>
  </si>
  <si>
    <t>00320400014007001</t>
  </si>
  <si>
    <t>00321000014012020</t>
  </si>
  <si>
    <t>00321000014018010</t>
  </si>
  <si>
    <t>00320700014003022</t>
  </si>
  <si>
    <t>00320700014014015</t>
  </si>
  <si>
    <t>00320700014007013</t>
  </si>
  <si>
    <t>00320600014022006</t>
  </si>
  <si>
    <t>00321100014014002</t>
  </si>
  <si>
    <t>Соответствие требованиям приказа МЗ РФ от 15.05.2012 №543н "Об утверждении положения об организации оказания первичной медико-санитарной помощи взрослому населению"</t>
  </si>
  <si>
    <t xml:space="preserve">соответствует </t>
  </si>
  <si>
    <t>00320200014066068</t>
  </si>
  <si>
    <r>
      <t xml:space="preserve">от </t>
    </r>
    <r>
      <rPr>
        <sz val="14"/>
        <color rgb="FFFF0000"/>
        <rFont val="Times New Roman"/>
        <family val="1"/>
        <charset val="204"/>
      </rPr>
      <t>"31"</t>
    </r>
    <r>
      <rPr>
        <sz val="14"/>
        <rFont val="Times New Roman"/>
        <family val="1"/>
        <charset val="204"/>
      </rPr>
      <t xml:space="preserve"> января 2024г.</t>
    </r>
  </si>
  <si>
    <t>ФАП с. Пологое - Займище</t>
  </si>
  <si>
    <t>ФАП с. Покровка</t>
  </si>
  <si>
    <t>ФАП с. Успенка 1</t>
  </si>
  <si>
    <t>ФАП с. Успенка 2</t>
  </si>
  <si>
    <t>ФАП с. Батаевка</t>
  </si>
  <si>
    <t>ФАП с. Ново-Николаевка</t>
  </si>
  <si>
    <t>ФАП с. Сокрутовка</t>
  </si>
  <si>
    <t>ФАП с. Пироговка</t>
  </si>
  <si>
    <t>ФАП с. Удачное</t>
  </si>
  <si>
    <t>ФАП п. Верблюжий</t>
  </si>
  <si>
    <t>ФАП п. Камардан</t>
  </si>
  <si>
    <t>ФАП с. Алексеевка</t>
  </si>
  <si>
    <t>ФАП с. Лебяжье</t>
  </si>
  <si>
    <t>ФАП с. Новокрасное</t>
  </si>
  <si>
    <t>ФАП с. Тулугановка</t>
  </si>
  <si>
    <t>ФАП с. Тюрино</t>
  </si>
  <si>
    <t>ФАП с. Ямное</t>
  </si>
  <si>
    <t>ФАП п. Костюбе</t>
  </si>
  <si>
    <t>ФАП с. Калинино</t>
  </si>
  <si>
    <t>ФАП с. Маково</t>
  </si>
  <si>
    <t>ФАП с. Новый Рычан</t>
  </si>
  <si>
    <t>ФАП п. Трубный</t>
  </si>
  <si>
    <t>ФАП с. Разбугорье</t>
  </si>
  <si>
    <t>ФАП п. Винный</t>
  </si>
  <si>
    <t>ФАП с. Ахтерек</t>
  </si>
  <si>
    <t>ФАП с. Болдырево</t>
  </si>
  <si>
    <t>ФАП с. Алтынжар</t>
  </si>
  <si>
    <t>ФАП с. Крутое</t>
  </si>
  <si>
    <t>ФАП с. Сорочье</t>
  </si>
  <si>
    <t>ФАП с. Блиново</t>
  </si>
  <si>
    <t>00320200014024012</t>
  </si>
  <si>
    <t>ФАП с. Нововасильево</t>
  </si>
  <si>
    <t>ФАП с. Нижняя Султановка</t>
  </si>
  <si>
    <t>ФАП с. Яблонка</t>
  </si>
  <si>
    <t>ФАП.  с. Грачи</t>
  </si>
  <si>
    <t>ФАП. с.  Ветлянка</t>
  </si>
  <si>
    <t>01360700014030005</t>
  </si>
  <si>
    <t>ФАП с. Косика</t>
  </si>
  <si>
    <t>ФАП. с Ленино</t>
  </si>
  <si>
    <t>ФАП с. Копановка</t>
  </si>
  <si>
    <t>ФАП.  с. Сергиевка</t>
  </si>
  <si>
    <t>ФАП.  с. Боркино</t>
  </si>
  <si>
    <t>ФАП.  пос. Хмелевой</t>
  </si>
  <si>
    <t>ФАП.  Оранжереи</t>
  </si>
  <si>
    <t>ФАП.  с. Седлистое</t>
  </si>
  <si>
    <t>ФАП.  с. Вахромеево</t>
  </si>
  <si>
    <t>ФАП.  с. Алгаза</t>
  </si>
  <si>
    <t>ФАП.  п. Товарный</t>
  </si>
  <si>
    <t>ФАП.  с. Бекетовка</t>
  </si>
  <si>
    <t>ФАП.  р.п. Ильинка</t>
  </si>
  <si>
    <t>ФАП.  Восточное</t>
  </si>
  <si>
    <t>ФАП.  с. Зюзино</t>
  </si>
  <si>
    <t>ФАП.  с. Ново-Булгары</t>
  </si>
  <si>
    <t>ФАП.  с. Светлое</t>
  </si>
  <si>
    <t>ФАП.  с. Озерное</t>
  </si>
  <si>
    <t>ФАП.  с. Ямное</t>
  </si>
  <si>
    <t>ФАП.  Никольское</t>
  </si>
  <si>
    <t>ФАП.  с. Чаган</t>
  </si>
  <si>
    <t>ФАП.  с. Бирючек</t>
  </si>
  <si>
    <t>00320500014049050</t>
  </si>
  <si>
    <t>ФАП.  с. Иванчуг</t>
  </si>
  <si>
    <t>00320500014037052</t>
  </si>
  <si>
    <t>ФАП.  с. Полдневое</t>
  </si>
  <si>
    <t>ФАП.  с. Грушево</t>
  </si>
  <si>
    <t>ФАП.  с. Трехизбенка</t>
  </si>
  <si>
    <t>ФАП.  с. Бараний Бугор</t>
  </si>
  <si>
    <t>ФАП.  с. Лебяжье</t>
  </si>
  <si>
    <t>00320500014050051</t>
  </si>
  <si>
    <t>ФАП.  село Увары</t>
  </si>
  <si>
    <t>ФАП.  с. Застенка</t>
  </si>
  <si>
    <t>ФАП.  с. Чапаево</t>
  </si>
  <si>
    <t>ФАП.  с. Парыгино</t>
  </si>
  <si>
    <t>ФАП.  с. Караульное</t>
  </si>
  <si>
    <t>ФАП.  с. Станья</t>
  </si>
  <si>
    <t>ФАП.  с. Хмелевка</t>
  </si>
  <si>
    <t>00320600014016016</t>
  </si>
  <si>
    <t>ФАП с. Ватажное</t>
  </si>
  <si>
    <t>ФАП с. Кривой Бузан</t>
  </si>
  <si>
    <t>ФАП с. Караозек</t>
  </si>
  <si>
    <t>ФАП пос. Алча</t>
  </si>
  <si>
    <t>ФАП с. Малый Арал</t>
  </si>
  <si>
    <t>ФАП п. Вишневый</t>
  </si>
  <si>
    <t>ФАП с. Черемуха</t>
  </si>
  <si>
    <t>ФАП с. Басы</t>
  </si>
  <si>
    <t>ФАП с. Воскресеновка</t>
  </si>
  <si>
    <t>ФАП с. Камышово</t>
  </si>
  <si>
    <t>ФАП с. Яр-Базар</t>
  </si>
  <si>
    <t>ФАП с. Бударино</t>
  </si>
  <si>
    <t>00320700014017004</t>
  </si>
  <si>
    <t>ФАП с. Кряжевое</t>
  </si>
  <si>
    <t>ФАП с. Вышка</t>
  </si>
  <si>
    <t>ФАП с. Михайловка</t>
  </si>
  <si>
    <t>ФАП с. Проточное</t>
  </si>
  <si>
    <t>ФАП с. Рынок</t>
  </si>
  <si>
    <t>ФАП с.Тулугановка</t>
  </si>
  <si>
    <t>ФАП п. Мирный</t>
  </si>
  <si>
    <t>ФАП с. Верхнелебяжье</t>
  </si>
  <si>
    <t>ФАП с. Новокучергановка</t>
  </si>
  <si>
    <t>ФАП с. Петропавловка</t>
  </si>
  <si>
    <t>ФАП с. Биштюбинка</t>
  </si>
  <si>
    <t>ФАП п. Караагаш</t>
  </si>
  <si>
    <t>ФАП с. Веселая грива</t>
  </si>
  <si>
    <t>ФАП п. Нартовский</t>
  </si>
  <si>
    <t>ФАП п. Яманцуг</t>
  </si>
  <si>
    <t>ФАП с. Водяновка</t>
  </si>
  <si>
    <t>ФАП п. Ассадулаево</t>
  </si>
  <si>
    <t>ФАП пос. Стеклозавода</t>
  </si>
  <si>
    <t>ФАП п. Начало</t>
  </si>
  <si>
    <t>ФАП с. Кулаковка</t>
  </si>
  <si>
    <t>00321000014016026</t>
  </si>
  <si>
    <t>ФАП с. Речное</t>
  </si>
  <si>
    <t>ФАП пос. Бугор</t>
  </si>
  <si>
    <t>ФАП с. Кочковатка</t>
  </si>
  <si>
    <t>ФАП с. Чапчачи</t>
  </si>
  <si>
    <t>ФАП с. Зубовка</t>
  </si>
  <si>
    <t>ФАП с. Вязовка</t>
  </si>
  <si>
    <t>ФАП с. Поды</t>
  </si>
  <si>
    <t>ФАП  Каменный Яр</t>
  </si>
  <si>
    <t>ФАП с. Ступино</t>
  </si>
  <si>
    <t>ФАП с. Садовое</t>
  </si>
  <si>
    <t>ФАП п. Средний Баскунчак</t>
  </si>
  <si>
    <t>Реестровый номер подразделения</t>
  </si>
  <si>
    <t>00320200014069071</t>
  </si>
  <si>
    <t>00320200014016011</t>
  </si>
  <si>
    <t>00320200014070072</t>
  </si>
  <si>
    <t>00320200014068070</t>
  </si>
  <si>
    <t>00320200014022006</t>
  </si>
  <si>
    <t>00320200014067069</t>
  </si>
  <si>
    <t>00320200014071073</t>
  </si>
  <si>
    <t>00320800014029032</t>
  </si>
  <si>
    <t>Фельдшерские здравпункты, фельдшерско -акушерские пункты, соответствующие требованиям, установленным положением об организации оказания первичной медико-санитарной помощи</t>
  </si>
  <si>
    <t>00321000014010014</t>
  </si>
  <si>
    <t>Приложение № 13</t>
  </si>
  <si>
    <t>обслуживающих от 101 до 900 жителей</t>
  </si>
  <si>
    <t>обслуживающих от 901 до 1500 жителей</t>
  </si>
  <si>
    <t>обслуживающих от 1501 до 2000 жителей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</si>
</sst>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6">
    <xf numFmtId="0" fontId="0" fillId="0" borderId="0" xfId="0"/>
    <xf numFmtId="164" fontId="3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2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center" wrapText="1"/>
    </xf>
    <xf numFmtId="164" fontId="2" fillId="0" borderId="0" xfId="2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43" fontId="4" fillId="0" borderId="0" xfId="0" applyNumberFormat="1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2" xfId="2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164" fontId="11" fillId="0" borderId="17" xfId="2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" fontId="10" fillId="0" borderId="16" xfId="0" applyNumberFormat="1" applyFont="1" applyFill="1" applyBorder="1" applyAlignment="1">
      <alignment horizontal="center" vertical="center"/>
    </xf>
    <xf numFmtId="4" fontId="10" fillId="0" borderId="19" xfId="0" applyNumberFormat="1" applyFont="1" applyFill="1" applyBorder="1" applyAlignment="1">
      <alignment horizontal="center" vertical="center"/>
    </xf>
    <xf numFmtId="4" fontId="10" fillId="0" borderId="18" xfId="0" applyNumberFormat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" fontId="7" fillId="0" borderId="16" xfId="2" applyNumberFormat="1" applyFont="1" applyFill="1" applyBorder="1" applyAlignment="1">
      <alignment horizontal="center" vertical="center"/>
    </xf>
    <xf numFmtId="4" fontId="7" fillId="0" borderId="19" xfId="2" applyNumberFormat="1" applyFont="1" applyFill="1" applyBorder="1" applyAlignment="1">
      <alignment horizontal="center" vertical="center"/>
    </xf>
    <xf numFmtId="4" fontId="7" fillId="0" borderId="18" xfId="2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64" fontId="7" fillId="0" borderId="14" xfId="2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4" fontId="5" fillId="0" borderId="13" xfId="2" applyNumberFormat="1" applyFont="1" applyFill="1" applyBorder="1" applyAlignment="1">
      <alignment horizontal="center" vertical="center"/>
    </xf>
    <xf numFmtId="4" fontId="5" fillId="0" borderId="14" xfId="2" applyNumberFormat="1" applyFont="1" applyFill="1" applyBorder="1" applyAlignment="1">
      <alignment horizontal="center" vertical="center"/>
    </xf>
    <xf numFmtId="164" fontId="5" fillId="0" borderId="15" xfId="2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4" fontId="7" fillId="0" borderId="1" xfId="2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64" fontId="7" fillId="0" borderId="12" xfId="2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left" wrapText="1"/>
    </xf>
    <xf numFmtId="164" fontId="7" fillId="0" borderId="18" xfId="2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64" fontId="5" fillId="0" borderId="4" xfId="2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4" fontId="5" fillId="0" borderId="20" xfId="2" applyNumberFormat="1" applyFont="1" applyFill="1" applyBorder="1" applyAlignment="1">
      <alignment horizontal="center" vertical="center"/>
    </xf>
    <xf numFmtId="4" fontId="5" fillId="0" borderId="21" xfId="2" applyNumberFormat="1" applyFont="1" applyFill="1" applyBorder="1" applyAlignment="1">
      <alignment horizontal="center" vertical="center"/>
    </xf>
    <xf numFmtId="164" fontId="5" fillId="0" borderId="11" xfId="2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 wrapText="1"/>
    </xf>
    <xf numFmtId="164" fontId="7" fillId="0" borderId="16" xfId="2" applyFont="1" applyFill="1" applyBorder="1" applyAlignment="1">
      <alignment horizontal="center" vertical="center"/>
    </xf>
    <xf numFmtId="164" fontId="7" fillId="0" borderId="19" xfId="2" applyFont="1" applyFill="1" applyBorder="1" applyAlignment="1">
      <alignment horizontal="center" vertical="center"/>
    </xf>
    <xf numFmtId="164" fontId="5" fillId="0" borderId="14" xfId="2" applyFont="1" applyFill="1" applyBorder="1"/>
    <xf numFmtId="164" fontId="5" fillId="0" borderId="1" xfId="2" applyFont="1" applyFill="1" applyBorder="1"/>
    <xf numFmtId="49" fontId="5" fillId="0" borderId="1" xfId="2" applyNumberFormat="1" applyFont="1" applyFill="1" applyBorder="1" applyAlignment="1">
      <alignment wrapText="1"/>
    </xf>
    <xf numFmtId="0" fontId="13" fillId="0" borderId="27" xfId="0" applyFont="1" applyFill="1" applyBorder="1" applyAlignment="1">
      <alignment horizontal="left" vertical="center" wrapText="1"/>
    </xf>
    <xf numFmtId="164" fontId="5" fillId="0" borderId="12" xfId="2" applyFont="1" applyFill="1" applyBorder="1"/>
    <xf numFmtId="0" fontId="5" fillId="0" borderId="12" xfId="0" applyFont="1" applyFill="1" applyBorder="1" applyAlignment="1">
      <alignment horizontal="left" vertical="center" wrapText="1"/>
    </xf>
    <xf numFmtId="164" fontId="7" fillId="0" borderId="15" xfId="2" applyFont="1" applyFill="1" applyBorder="1" applyAlignment="1">
      <alignment horizontal="center" vertical="center"/>
    </xf>
    <xf numFmtId="164" fontId="7" fillId="0" borderId="4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left"/>
    </xf>
    <xf numFmtId="164" fontId="7" fillId="0" borderId="11" xfId="2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left" wrapText="1"/>
    </xf>
    <xf numFmtId="49" fontId="5" fillId="0" borderId="1" xfId="2" applyNumberFormat="1" applyFont="1" applyFill="1" applyBorder="1"/>
    <xf numFmtId="0" fontId="13" fillId="0" borderId="27" xfId="0" applyFont="1" applyFill="1" applyBorder="1" applyAlignment="1">
      <alignment horizontal="left" vertical="top" wrapText="1"/>
    </xf>
    <xf numFmtId="0" fontId="13" fillId="0" borderId="40" xfId="0" applyFont="1" applyFill="1" applyBorder="1" applyAlignment="1">
      <alignment horizontal="left" vertical="top" wrapText="1"/>
    </xf>
    <xf numFmtId="0" fontId="7" fillId="0" borderId="41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164" fontId="5" fillId="0" borderId="14" xfId="2" applyFont="1" applyFill="1" applyBorder="1" applyAlignment="1">
      <alignment horizontal="left"/>
    </xf>
    <xf numFmtId="0" fontId="7" fillId="0" borderId="31" xfId="0" applyFont="1" applyFill="1" applyBorder="1" applyAlignment="1">
      <alignment horizontal="left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" fontId="5" fillId="0" borderId="38" xfId="2" applyNumberFormat="1" applyFont="1" applyFill="1" applyBorder="1" applyAlignment="1">
      <alignment horizontal="center" vertical="center"/>
    </xf>
    <xf numFmtId="49" fontId="5" fillId="0" borderId="14" xfId="2" applyNumberFormat="1" applyFont="1" applyFill="1" applyBorder="1" applyAlignment="1">
      <alignment horizontal="left"/>
    </xf>
    <xf numFmtId="0" fontId="7" fillId="0" borderId="26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left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164" fontId="5" fillId="0" borderId="12" xfId="2" applyFont="1" applyFill="1" applyBorder="1" applyAlignment="1">
      <alignment horizontal="left"/>
    </xf>
    <xf numFmtId="0" fontId="7" fillId="0" borderId="32" xfId="0" applyFont="1" applyFill="1" applyBorder="1" applyAlignment="1">
      <alignment horizontal="left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49" fontId="5" fillId="0" borderId="12" xfId="2" applyNumberFormat="1" applyFont="1" applyFill="1" applyBorder="1"/>
    <xf numFmtId="0" fontId="5" fillId="0" borderId="20" xfId="0" applyFont="1" applyFill="1" applyBorder="1" applyAlignment="1">
      <alignment horizontal="center" vertical="center"/>
    </xf>
    <xf numFmtId="164" fontId="5" fillId="0" borderId="21" xfId="2" applyFont="1" applyFill="1" applyBorder="1"/>
    <xf numFmtId="0" fontId="7" fillId="0" borderId="22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/>
    </xf>
    <xf numFmtId="164" fontId="5" fillId="0" borderId="22" xfId="2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64" fontId="5" fillId="0" borderId="19" xfId="2" applyFont="1" applyFill="1" applyBorder="1"/>
    <xf numFmtId="0" fontId="7" fillId="0" borderId="18" xfId="0" applyFont="1" applyFill="1" applyBorder="1" applyAlignment="1">
      <alignment horizontal="left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/>
    </xf>
    <xf numFmtId="4" fontId="5" fillId="0" borderId="16" xfId="2" applyNumberFormat="1" applyFont="1" applyFill="1" applyBorder="1" applyAlignment="1">
      <alignment horizontal="center" vertical="center"/>
    </xf>
    <xf numFmtId="4" fontId="5" fillId="0" borderId="19" xfId="2" applyNumberFormat="1" applyFont="1" applyFill="1" applyBorder="1" applyAlignment="1">
      <alignment horizontal="center" vertical="center"/>
    </xf>
    <xf numFmtId="164" fontId="5" fillId="0" borderId="18" xfId="2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14" fontId="10" fillId="0" borderId="11" xfId="0" applyNumberFormat="1" applyFont="1" applyFill="1" applyBorder="1" applyAlignment="1">
      <alignment horizontal="center" vertical="center" wrapText="1"/>
    </xf>
    <xf numFmtId="14" fontId="10" fillId="0" borderId="24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164" fontId="10" fillId="0" borderId="11" xfId="2" applyFont="1" applyFill="1" applyBorder="1" applyAlignment="1">
      <alignment horizontal="center" vertical="center" wrapText="1"/>
    </xf>
    <xf numFmtId="164" fontId="10" fillId="0" borderId="24" xfId="2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11.2015%20-%20&#1082;&#1086;&#1087;&#1080;&#1103;\&#1054;&#1073;&#1098;&#1077;&#1084;&#1099;%20&#1074;%20&#1090;&#1072;&#1073;&#1083;&#1080;&#1094;&#1072;&#1093;%20&#1085;&#1072;%2001.11.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d\public\&#1054;&#1054;&#1052;&#1057;\&#1059;&#1090;&#1074;&#1077;&#1088;&#1078;&#1076;&#1077;&#1085;&#1085;&#1099;&#1077;%20&#1086;&#1073;&#1098;&#1077;&#1084;&#1099;%20&#1085;&#1072;%202015%20&#1075;&#1086;&#1076;\&#1085;&#1072;%2001.01.2015\&#1086;&#1073;&#1098;&#1077;&#1084;&#1099;%20&#1074;%20&#1090;&#1072;&#1073;&#1083;&#1080;&#1094;&#1072;&#1093;%20&#1085;&#1072;%2001.01.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рректировки"/>
      <sheetName val="объемы общие"/>
      <sheetName val="диализ"/>
      <sheetName val="вмп"/>
      <sheetName val="кругл ст"/>
      <sheetName val="реаб кругл ст"/>
      <sheetName val="днев"/>
      <sheetName val="реаб днев"/>
      <sheetName val="поликлиника"/>
      <sheetName val="Скорая МП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"/>
      <sheetName val="диализ"/>
      <sheetName val="вмп"/>
      <sheetName val="кругл"/>
      <sheetName val="реаб кругл"/>
      <sheetName val="дневн"/>
      <sheetName val="реаб днев"/>
      <sheetName val="поликлиника"/>
      <sheetName val="Скорая М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0"/>
  <sheetViews>
    <sheetView tabSelected="1" zoomScale="50" zoomScaleNormal="50" zoomScaleSheetLayoutView="30" workbookViewId="0">
      <pane ySplit="10" topLeftCell="A38" activePane="bottomLeft" state="frozen"/>
      <selection pane="bottomLeft" activeCell="J12" sqref="J12"/>
    </sheetView>
  </sheetViews>
  <sheetFormatPr defaultColWidth="9.140625" defaultRowHeight="15.75"/>
  <cols>
    <col min="1" max="1" width="9.140625" style="2"/>
    <col min="2" max="2" width="32.28515625" style="1" customWidth="1"/>
    <col min="3" max="3" width="37" style="3" customWidth="1"/>
    <col min="4" max="4" width="36.140625" style="3" customWidth="1"/>
    <col min="5" max="5" width="19.5703125" style="2" customWidth="1"/>
    <col min="6" max="6" width="22.5703125" style="2" customWidth="1"/>
    <col min="7" max="7" width="24" style="2" customWidth="1"/>
    <col min="8" max="8" width="13.85546875" style="4" customWidth="1"/>
    <col min="9" max="11" width="25.42578125" style="2" customWidth="1"/>
    <col min="12" max="12" width="25.42578125" style="1" customWidth="1"/>
    <col min="13" max="13" width="9.140625" style="2"/>
    <col min="14" max="14" width="20" style="2" customWidth="1"/>
    <col min="15" max="15" width="14.42578125" style="2" customWidth="1"/>
    <col min="16" max="16" width="17.7109375" style="2" customWidth="1"/>
    <col min="17" max="17" width="16.28515625" style="2" bestFit="1" customWidth="1"/>
    <col min="18" max="16384" width="9.140625" style="2"/>
  </cols>
  <sheetData>
    <row r="1" spans="1:17" ht="18.75">
      <c r="K1" s="121" t="s">
        <v>254</v>
      </c>
      <c r="L1" s="121"/>
    </row>
    <row r="2" spans="1:17" ht="18.75">
      <c r="K2" s="121" t="s">
        <v>17</v>
      </c>
      <c r="L2" s="121"/>
    </row>
    <row r="3" spans="1:17" ht="18.75">
      <c r="A3" s="5"/>
      <c r="B3" s="6"/>
      <c r="C3" s="7"/>
      <c r="D3" s="7"/>
      <c r="E3" s="5"/>
      <c r="F3" s="5"/>
      <c r="G3" s="5"/>
      <c r="H3" s="8"/>
      <c r="I3" s="5"/>
      <c r="J3" s="5"/>
      <c r="K3" s="121" t="s">
        <v>121</v>
      </c>
      <c r="L3" s="121"/>
    </row>
    <row r="4" spans="1:17" ht="18.75">
      <c r="A4" s="5"/>
      <c r="B4" s="6"/>
      <c r="C4" s="7"/>
      <c r="D4" s="7"/>
      <c r="E4" s="5"/>
      <c r="F4" s="5"/>
      <c r="G4" s="5"/>
      <c r="H4" s="8"/>
      <c r="I4" s="5"/>
      <c r="J4" s="5"/>
      <c r="K4" s="9"/>
      <c r="L4" s="2"/>
    </row>
    <row r="5" spans="1:17" ht="18.75">
      <c r="A5" s="5"/>
      <c r="B5" s="6"/>
      <c r="C5" s="7"/>
      <c r="D5" s="7"/>
      <c r="E5" s="5"/>
      <c r="F5" s="5"/>
      <c r="G5" s="5"/>
      <c r="H5" s="8"/>
      <c r="I5" s="5"/>
      <c r="J5" s="5"/>
      <c r="K5" s="9"/>
      <c r="L5" s="2"/>
    </row>
    <row r="6" spans="1:17" ht="20.45" customHeight="1">
      <c r="A6" s="125" t="s">
        <v>252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</row>
    <row r="7" spans="1:17" ht="19.149999999999999" customHeight="1" thickBot="1">
      <c r="A7" s="10"/>
      <c r="B7" s="11"/>
      <c r="C7" s="10"/>
      <c r="D7" s="10"/>
      <c r="E7" s="5"/>
      <c r="F7" s="5"/>
      <c r="G7" s="5"/>
      <c r="H7" s="8"/>
      <c r="I7" s="5"/>
      <c r="J7" s="5"/>
      <c r="K7" s="5"/>
      <c r="L7" s="6"/>
    </row>
    <row r="8" spans="1:17" ht="25.5" customHeight="1">
      <c r="A8" s="126" t="s">
        <v>15</v>
      </c>
      <c r="B8" s="127"/>
      <c r="C8" s="128"/>
      <c r="D8" s="135" t="s">
        <v>118</v>
      </c>
      <c r="E8" s="132" t="s">
        <v>0</v>
      </c>
      <c r="F8" s="132"/>
      <c r="G8" s="132"/>
      <c r="H8" s="133"/>
      <c r="I8" s="134" t="s">
        <v>21</v>
      </c>
      <c r="J8" s="132"/>
      <c r="K8" s="132"/>
      <c r="L8" s="133"/>
    </row>
    <row r="9" spans="1:17" ht="63" customHeight="1">
      <c r="A9" s="129"/>
      <c r="B9" s="130"/>
      <c r="C9" s="131"/>
      <c r="D9" s="136"/>
      <c r="E9" s="16" t="s">
        <v>255</v>
      </c>
      <c r="F9" s="16" t="s">
        <v>256</v>
      </c>
      <c r="G9" s="16" t="s">
        <v>257</v>
      </c>
      <c r="H9" s="138" t="s">
        <v>1</v>
      </c>
      <c r="I9" s="142" t="s">
        <v>255</v>
      </c>
      <c r="J9" s="140" t="s">
        <v>256</v>
      </c>
      <c r="K9" s="140" t="s">
        <v>257</v>
      </c>
      <c r="L9" s="144" t="s">
        <v>1</v>
      </c>
      <c r="N9" s="1"/>
    </row>
    <row r="10" spans="1:17" ht="68.25" customHeight="1" thickBot="1">
      <c r="A10" s="122" t="s">
        <v>16</v>
      </c>
      <c r="B10" s="123"/>
      <c r="C10" s="124"/>
      <c r="D10" s="137"/>
      <c r="E10" s="17">
        <v>1230500</v>
      </c>
      <c r="F10" s="17">
        <v>2460900</v>
      </c>
      <c r="G10" s="17">
        <v>2907100</v>
      </c>
      <c r="H10" s="139"/>
      <c r="I10" s="143"/>
      <c r="J10" s="141"/>
      <c r="K10" s="141"/>
      <c r="L10" s="145"/>
      <c r="N10" s="1"/>
    </row>
    <row r="11" spans="1:17" ht="41.25" customHeight="1" thickBot="1">
      <c r="A11" s="18" t="s">
        <v>2</v>
      </c>
      <c r="B11" s="19" t="s">
        <v>243</v>
      </c>
      <c r="C11" s="20" t="s">
        <v>3</v>
      </c>
      <c r="D11" s="21"/>
      <c r="E11" s="22">
        <f>SUM(E12+E23+E47+E53+E70+E87+E95+E106+E114+E123+E129+E135+E137)</f>
        <v>88</v>
      </c>
      <c r="F11" s="22">
        <f t="shared" ref="F11:L11" si="0">SUM(F12+F23+F47+F53+F70+F87+F95+F106+F114+F123+F129+F135+F137)</f>
        <v>23</v>
      </c>
      <c r="G11" s="22">
        <f t="shared" si="0"/>
        <v>3</v>
      </c>
      <c r="H11" s="20">
        <f t="shared" si="0"/>
        <v>114</v>
      </c>
      <c r="I11" s="23">
        <f t="shared" si="0"/>
        <v>108284000</v>
      </c>
      <c r="J11" s="24">
        <f t="shared" si="0"/>
        <v>56600700</v>
      </c>
      <c r="K11" s="24">
        <f t="shared" si="0"/>
        <v>8721300</v>
      </c>
      <c r="L11" s="25">
        <f t="shared" si="0"/>
        <v>173606000</v>
      </c>
    </row>
    <row r="12" spans="1:17" ht="60.75" customHeight="1" thickBot="1">
      <c r="A12" s="117" t="s">
        <v>4</v>
      </c>
      <c r="B12" s="118"/>
      <c r="C12" s="119"/>
      <c r="D12" s="26"/>
      <c r="E12" s="27">
        <f>SUM(E13:E22)</f>
        <v>7</v>
      </c>
      <c r="F12" s="27">
        <f t="shared" ref="F12:L12" si="1">SUM(F13:F22)</f>
        <v>3</v>
      </c>
      <c r="G12" s="27">
        <f t="shared" si="1"/>
        <v>0</v>
      </c>
      <c r="H12" s="28">
        <f t="shared" si="1"/>
        <v>10</v>
      </c>
      <c r="I12" s="29">
        <f t="shared" si="1"/>
        <v>8613500</v>
      </c>
      <c r="J12" s="30">
        <f t="shared" si="1"/>
        <v>7382700</v>
      </c>
      <c r="K12" s="30">
        <f t="shared" si="1"/>
        <v>0</v>
      </c>
      <c r="L12" s="31">
        <f t="shared" si="1"/>
        <v>15996200</v>
      </c>
      <c r="N12" s="12"/>
      <c r="O12" s="12"/>
      <c r="P12" s="12"/>
      <c r="Q12" s="12"/>
    </row>
    <row r="13" spans="1:17" ht="24.95" customHeight="1">
      <c r="A13" s="32">
        <v>1</v>
      </c>
      <c r="B13" s="33" t="s">
        <v>26</v>
      </c>
      <c r="C13" s="34" t="s">
        <v>122</v>
      </c>
      <c r="D13" s="35" t="s">
        <v>119</v>
      </c>
      <c r="E13" s="36"/>
      <c r="F13" s="36">
        <v>1</v>
      </c>
      <c r="G13" s="36"/>
      <c r="H13" s="37">
        <f>E13+F13+G13</f>
        <v>1</v>
      </c>
      <c r="I13" s="38">
        <v>0</v>
      </c>
      <c r="J13" s="39">
        <v>2460900</v>
      </c>
      <c r="K13" s="39">
        <v>0</v>
      </c>
      <c r="L13" s="40">
        <f>I13+J13+K13</f>
        <v>2460900</v>
      </c>
    </row>
    <row r="14" spans="1:17" ht="24.95" customHeight="1">
      <c r="A14" s="41">
        <v>2</v>
      </c>
      <c r="B14" s="42" t="s">
        <v>25</v>
      </c>
      <c r="C14" s="43" t="s">
        <v>123</v>
      </c>
      <c r="D14" s="35" t="s">
        <v>119</v>
      </c>
      <c r="E14" s="44"/>
      <c r="F14" s="44">
        <v>1</v>
      </c>
      <c r="G14" s="44"/>
      <c r="H14" s="37">
        <f t="shared" ref="H14:H22" si="2">E14+F14+G14</f>
        <v>1</v>
      </c>
      <c r="I14" s="38">
        <v>0</v>
      </c>
      <c r="J14" s="39">
        <v>2460900</v>
      </c>
      <c r="K14" s="39">
        <v>0</v>
      </c>
      <c r="L14" s="40">
        <f>I14+J14+K14</f>
        <v>2460900</v>
      </c>
    </row>
    <row r="15" spans="1:17" ht="24.95" customHeight="1">
      <c r="A15" s="41">
        <v>3</v>
      </c>
      <c r="B15" s="42" t="s">
        <v>30</v>
      </c>
      <c r="C15" s="43" t="s">
        <v>124</v>
      </c>
      <c r="D15" s="35" t="s">
        <v>119</v>
      </c>
      <c r="E15" s="44">
        <v>1</v>
      </c>
      <c r="F15" s="44"/>
      <c r="G15" s="44"/>
      <c r="H15" s="37">
        <f t="shared" si="2"/>
        <v>1</v>
      </c>
      <c r="I15" s="38">
        <v>1230500</v>
      </c>
      <c r="J15" s="39">
        <v>0</v>
      </c>
      <c r="K15" s="39">
        <v>0</v>
      </c>
      <c r="L15" s="40">
        <f t="shared" ref="L15:L22" si="3">I15+J15+K15</f>
        <v>1230500</v>
      </c>
    </row>
    <row r="16" spans="1:17" ht="24.95" customHeight="1">
      <c r="A16" s="41">
        <v>4</v>
      </c>
      <c r="B16" s="42" t="s">
        <v>31</v>
      </c>
      <c r="C16" s="43" t="s">
        <v>125</v>
      </c>
      <c r="D16" s="35" t="s">
        <v>119</v>
      </c>
      <c r="E16" s="44">
        <v>1</v>
      </c>
      <c r="F16" s="44"/>
      <c r="G16" s="44"/>
      <c r="H16" s="37">
        <f t="shared" si="2"/>
        <v>1</v>
      </c>
      <c r="I16" s="38">
        <v>1230500</v>
      </c>
      <c r="J16" s="39">
        <v>0</v>
      </c>
      <c r="K16" s="39">
        <v>0</v>
      </c>
      <c r="L16" s="40">
        <f t="shared" si="3"/>
        <v>1230500</v>
      </c>
    </row>
    <row r="17" spans="1:12" ht="24.95" customHeight="1">
      <c r="A17" s="41">
        <v>5</v>
      </c>
      <c r="B17" s="42" t="s">
        <v>23</v>
      </c>
      <c r="C17" s="43" t="s">
        <v>126</v>
      </c>
      <c r="D17" s="35" t="s">
        <v>119</v>
      </c>
      <c r="E17" s="44">
        <v>1</v>
      </c>
      <c r="F17" s="44"/>
      <c r="G17" s="44"/>
      <c r="H17" s="37">
        <f t="shared" si="2"/>
        <v>1</v>
      </c>
      <c r="I17" s="38">
        <v>1230500</v>
      </c>
      <c r="J17" s="39">
        <v>0</v>
      </c>
      <c r="K17" s="39">
        <v>0</v>
      </c>
      <c r="L17" s="40">
        <f t="shared" si="3"/>
        <v>1230500</v>
      </c>
    </row>
    <row r="18" spans="1:12" ht="24.95" customHeight="1">
      <c r="A18" s="41">
        <v>6</v>
      </c>
      <c r="B18" s="42" t="s">
        <v>27</v>
      </c>
      <c r="C18" s="43" t="s">
        <v>127</v>
      </c>
      <c r="D18" s="35" t="s">
        <v>119</v>
      </c>
      <c r="E18" s="44"/>
      <c r="F18" s="44">
        <v>1</v>
      </c>
      <c r="G18" s="44"/>
      <c r="H18" s="37">
        <f t="shared" si="2"/>
        <v>1</v>
      </c>
      <c r="I18" s="38">
        <v>0</v>
      </c>
      <c r="J18" s="39">
        <v>2460900</v>
      </c>
      <c r="K18" s="39">
        <v>0</v>
      </c>
      <c r="L18" s="40">
        <f t="shared" si="3"/>
        <v>2460900</v>
      </c>
    </row>
    <row r="19" spans="1:12" ht="24.95" customHeight="1">
      <c r="A19" s="41">
        <v>7</v>
      </c>
      <c r="B19" s="42" t="s">
        <v>28</v>
      </c>
      <c r="C19" s="43" t="s">
        <v>128</v>
      </c>
      <c r="D19" s="35" t="s">
        <v>119</v>
      </c>
      <c r="E19" s="44">
        <v>1</v>
      </c>
      <c r="F19" s="44"/>
      <c r="G19" s="44"/>
      <c r="H19" s="37">
        <f t="shared" si="2"/>
        <v>1</v>
      </c>
      <c r="I19" s="38">
        <v>1230500</v>
      </c>
      <c r="J19" s="39">
        <v>0</v>
      </c>
      <c r="K19" s="39">
        <v>0</v>
      </c>
      <c r="L19" s="40">
        <f t="shared" si="3"/>
        <v>1230500</v>
      </c>
    </row>
    <row r="20" spans="1:12" ht="24.95" customHeight="1">
      <c r="A20" s="41">
        <v>8</v>
      </c>
      <c r="B20" s="42" t="s">
        <v>24</v>
      </c>
      <c r="C20" s="43" t="s">
        <v>129</v>
      </c>
      <c r="D20" s="35" t="s">
        <v>119</v>
      </c>
      <c r="E20" s="44">
        <v>1</v>
      </c>
      <c r="F20" s="44"/>
      <c r="G20" s="44"/>
      <c r="H20" s="37">
        <f t="shared" si="2"/>
        <v>1</v>
      </c>
      <c r="I20" s="38">
        <v>1230500</v>
      </c>
      <c r="J20" s="39">
        <v>0</v>
      </c>
      <c r="K20" s="39">
        <v>0</v>
      </c>
      <c r="L20" s="40">
        <f t="shared" si="3"/>
        <v>1230500</v>
      </c>
    </row>
    <row r="21" spans="1:12" ht="36.75" customHeight="1">
      <c r="A21" s="41">
        <v>9</v>
      </c>
      <c r="B21" s="42" t="s">
        <v>29</v>
      </c>
      <c r="C21" s="43" t="s">
        <v>130</v>
      </c>
      <c r="D21" s="35" t="s">
        <v>119</v>
      </c>
      <c r="E21" s="44">
        <v>1</v>
      </c>
      <c r="F21" s="44"/>
      <c r="G21" s="44"/>
      <c r="H21" s="37">
        <f t="shared" si="2"/>
        <v>1</v>
      </c>
      <c r="I21" s="38">
        <v>1230500</v>
      </c>
      <c r="J21" s="39">
        <v>0</v>
      </c>
      <c r="K21" s="39">
        <v>0</v>
      </c>
      <c r="L21" s="40">
        <f t="shared" si="3"/>
        <v>1230500</v>
      </c>
    </row>
    <row r="22" spans="1:12" ht="36.75" customHeight="1" thickBot="1">
      <c r="A22" s="45">
        <v>10</v>
      </c>
      <c r="B22" s="46" t="s">
        <v>22</v>
      </c>
      <c r="C22" s="47" t="s">
        <v>131</v>
      </c>
      <c r="D22" s="35" t="s">
        <v>119</v>
      </c>
      <c r="E22" s="48">
        <v>1</v>
      </c>
      <c r="F22" s="48"/>
      <c r="G22" s="48"/>
      <c r="H22" s="37">
        <f t="shared" si="2"/>
        <v>1</v>
      </c>
      <c r="I22" s="38">
        <v>1230500</v>
      </c>
      <c r="J22" s="39">
        <v>0</v>
      </c>
      <c r="K22" s="39">
        <v>0</v>
      </c>
      <c r="L22" s="40">
        <f t="shared" si="3"/>
        <v>1230500</v>
      </c>
    </row>
    <row r="23" spans="1:12" ht="65.25" customHeight="1" thickBot="1">
      <c r="A23" s="117" t="s">
        <v>5</v>
      </c>
      <c r="B23" s="118"/>
      <c r="C23" s="119"/>
      <c r="D23" s="49"/>
      <c r="E23" s="27">
        <f>SUM(E24:E46)</f>
        <v>22</v>
      </c>
      <c r="F23" s="27">
        <f t="shared" ref="F23:L23" si="4">SUM(F24:F46)</f>
        <v>1</v>
      </c>
      <c r="G23" s="27">
        <f t="shared" si="4"/>
        <v>0</v>
      </c>
      <c r="H23" s="28">
        <f t="shared" si="4"/>
        <v>23</v>
      </c>
      <c r="I23" s="29">
        <f t="shared" si="4"/>
        <v>27071000</v>
      </c>
      <c r="J23" s="30">
        <f t="shared" si="4"/>
        <v>2460900</v>
      </c>
      <c r="K23" s="30">
        <f t="shared" si="4"/>
        <v>0</v>
      </c>
      <c r="L23" s="50">
        <f t="shared" si="4"/>
        <v>29531900</v>
      </c>
    </row>
    <row r="24" spans="1:12" s="13" customFormat="1" ht="24.95" customHeight="1">
      <c r="A24" s="32">
        <v>1</v>
      </c>
      <c r="B24" s="33" t="s">
        <v>32</v>
      </c>
      <c r="C24" s="34" t="s">
        <v>132</v>
      </c>
      <c r="D24" s="35" t="s">
        <v>119</v>
      </c>
      <c r="E24" s="36">
        <v>1</v>
      </c>
      <c r="F24" s="36"/>
      <c r="G24" s="36"/>
      <c r="H24" s="37">
        <f>E24+F24+G24</f>
        <v>1</v>
      </c>
      <c r="I24" s="38">
        <v>1230500</v>
      </c>
      <c r="J24" s="39">
        <v>0</v>
      </c>
      <c r="K24" s="39">
        <v>0</v>
      </c>
      <c r="L24" s="40">
        <f>I24+J24+K24</f>
        <v>1230500</v>
      </c>
    </row>
    <row r="25" spans="1:12" s="13" customFormat="1" ht="24.95" customHeight="1">
      <c r="A25" s="41">
        <v>2</v>
      </c>
      <c r="B25" s="42" t="s">
        <v>34</v>
      </c>
      <c r="C25" s="43" t="s">
        <v>133</v>
      </c>
      <c r="D25" s="35" t="s">
        <v>119</v>
      </c>
      <c r="E25" s="44">
        <v>1</v>
      </c>
      <c r="F25" s="44"/>
      <c r="G25" s="44"/>
      <c r="H25" s="51">
        <f t="shared" ref="H25:H89" si="5">E25+F25+G25</f>
        <v>1</v>
      </c>
      <c r="I25" s="38">
        <v>1230500</v>
      </c>
      <c r="J25" s="39">
        <v>0</v>
      </c>
      <c r="K25" s="39">
        <v>0</v>
      </c>
      <c r="L25" s="52">
        <f t="shared" ref="L25:L46" si="6">I25+J25+K25</f>
        <v>1230500</v>
      </c>
    </row>
    <row r="26" spans="1:12" s="13" customFormat="1" ht="24.95" customHeight="1">
      <c r="A26" s="41">
        <v>3</v>
      </c>
      <c r="B26" s="42" t="s">
        <v>36</v>
      </c>
      <c r="C26" s="43" t="s">
        <v>134</v>
      </c>
      <c r="D26" s="35" t="s">
        <v>119</v>
      </c>
      <c r="E26" s="44">
        <v>1</v>
      </c>
      <c r="F26" s="44"/>
      <c r="G26" s="44"/>
      <c r="H26" s="51">
        <f t="shared" si="5"/>
        <v>1</v>
      </c>
      <c r="I26" s="38">
        <v>1230500</v>
      </c>
      <c r="J26" s="39">
        <v>0</v>
      </c>
      <c r="K26" s="39">
        <v>0</v>
      </c>
      <c r="L26" s="52">
        <f t="shared" ref="L26:L36" si="7">I26+J26+K26</f>
        <v>1230500</v>
      </c>
    </row>
    <row r="27" spans="1:12" s="13" customFormat="1" ht="24.95" customHeight="1">
      <c r="A27" s="41">
        <v>4</v>
      </c>
      <c r="B27" s="42" t="s">
        <v>38</v>
      </c>
      <c r="C27" s="43" t="s">
        <v>135</v>
      </c>
      <c r="D27" s="35" t="s">
        <v>119</v>
      </c>
      <c r="E27" s="44">
        <v>1</v>
      </c>
      <c r="F27" s="44"/>
      <c r="G27" s="44"/>
      <c r="H27" s="51">
        <f t="shared" si="5"/>
        <v>1</v>
      </c>
      <c r="I27" s="38">
        <v>1230500</v>
      </c>
      <c r="J27" s="39">
        <v>0</v>
      </c>
      <c r="K27" s="39">
        <v>0</v>
      </c>
      <c r="L27" s="52">
        <f t="shared" si="7"/>
        <v>1230500</v>
      </c>
    </row>
    <row r="28" spans="1:12" s="13" customFormat="1" ht="24.95" customHeight="1">
      <c r="A28" s="41">
        <v>5</v>
      </c>
      <c r="B28" s="42" t="s">
        <v>40</v>
      </c>
      <c r="C28" s="43" t="s">
        <v>136</v>
      </c>
      <c r="D28" s="35" t="s">
        <v>119</v>
      </c>
      <c r="E28" s="44">
        <v>1</v>
      </c>
      <c r="F28" s="44"/>
      <c r="G28" s="44"/>
      <c r="H28" s="51">
        <f t="shared" si="5"/>
        <v>1</v>
      </c>
      <c r="I28" s="38">
        <v>1230500</v>
      </c>
      <c r="J28" s="39">
        <v>0</v>
      </c>
      <c r="K28" s="39">
        <v>0</v>
      </c>
      <c r="L28" s="52">
        <f t="shared" si="7"/>
        <v>1230500</v>
      </c>
    </row>
    <row r="29" spans="1:12" s="13" customFormat="1" ht="24.95" customHeight="1">
      <c r="A29" s="32">
        <v>6</v>
      </c>
      <c r="B29" s="42" t="s">
        <v>41</v>
      </c>
      <c r="C29" s="43" t="s">
        <v>137</v>
      </c>
      <c r="D29" s="35" t="s">
        <v>119</v>
      </c>
      <c r="E29" s="44">
        <v>1</v>
      </c>
      <c r="F29" s="44"/>
      <c r="G29" s="44"/>
      <c r="H29" s="51">
        <f t="shared" si="5"/>
        <v>1</v>
      </c>
      <c r="I29" s="38">
        <v>1230500</v>
      </c>
      <c r="J29" s="39">
        <v>0</v>
      </c>
      <c r="K29" s="39">
        <v>0</v>
      </c>
      <c r="L29" s="52">
        <f t="shared" si="7"/>
        <v>1230500</v>
      </c>
    </row>
    <row r="30" spans="1:12" s="13" customFormat="1" ht="24.95" customHeight="1">
      <c r="A30" s="41">
        <v>7</v>
      </c>
      <c r="B30" s="42" t="s">
        <v>45</v>
      </c>
      <c r="C30" s="43" t="s">
        <v>138</v>
      </c>
      <c r="D30" s="35" t="s">
        <v>119</v>
      </c>
      <c r="E30" s="44">
        <v>1</v>
      </c>
      <c r="F30" s="44"/>
      <c r="G30" s="44"/>
      <c r="H30" s="51">
        <f t="shared" si="5"/>
        <v>1</v>
      </c>
      <c r="I30" s="38">
        <v>1230500</v>
      </c>
      <c r="J30" s="39">
        <v>0</v>
      </c>
      <c r="K30" s="39">
        <v>0</v>
      </c>
      <c r="L30" s="52">
        <f t="shared" si="7"/>
        <v>1230500</v>
      </c>
    </row>
    <row r="31" spans="1:12" s="13" customFormat="1" ht="24.95" customHeight="1">
      <c r="A31" s="41">
        <v>8</v>
      </c>
      <c r="B31" s="42" t="s">
        <v>33</v>
      </c>
      <c r="C31" s="43" t="s">
        <v>139</v>
      </c>
      <c r="D31" s="35" t="s">
        <v>119</v>
      </c>
      <c r="E31" s="44">
        <v>1</v>
      </c>
      <c r="F31" s="44"/>
      <c r="G31" s="44"/>
      <c r="H31" s="51">
        <f t="shared" si="5"/>
        <v>1</v>
      </c>
      <c r="I31" s="38">
        <v>1230500</v>
      </c>
      <c r="J31" s="39">
        <v>0</v>
      </c>
      <c r="K31" s="39">
        <v>0</v>
      </c>
      <c r="L31" s="52">
        <f t="shared" si="7"/>
        <v>1230500</v>
      </c>
    </row>
    <row r="32" spans="1:12" s="13" customFormat="1" ht="24.95" customHeight="1">
      <c r="A32" s="41">
        <v>9</v>
      </c>
      <c r="B32" s="42" t="s">
        <v>35</v>
      </c>
      <c r="C32" s="43" t="s">
        <v>140</v>
      </c>
      <c r="D32" s="35" t="s">
        <v>119</v>
      </c>
      <c r="E32" s="44">
        <v>1</v>
      </c>
      <c r="F32" s="44"/>
      <c r="G32" s="44"/>
      <c r="H32" s="51">
        <f t="shared" si="5"/>
        <v>1</v>
      </c>
      <c r="I32" s="38">
        <v>1230500</v>
      </c>
      <c r="J32" s="39">
        <v>0</v>
      </c>
      <c r="K32" s="39">
        <v>0</v>
      </c>
      <c r="L32" s="52">
        <f t="shared" si="7"/>
        <v>1230500</v>
      </c>
    </row>
    <row r="33" spans="1:12" s="13" customFormat="1" ht="24.95" customHeight="1">
      <c r="A33" s="41">
        <v>10</v>
      </c>
      <c r="B33" s="42" t="s">
        <v>37</v>
      </c>
      <c r="C33" s="43" t="s">
        <v>141</v>
      </c>
      <c r="D33" s="35" t="s">
        <v>119</v>
      </c>
      <c r="E33" s="44">
        <v>1</v>
      </c>
      <c r="F33" s="44"/>
      <c r="G33" s="44"/>
      <c r="H33" s="51">
        <f t="shared" si="5"/>
        <v>1</v>
      </c>
      <c r="I33" s="38">
        <v>1230500</v>
      </c>
      <c r="J33" s="39">
        <v>0</v>
      </c>
      <c r="K33" s="39">
        <v>0</v>
      </c>
      <c r="L33" s="52">
        <f t="shared" si="7"/>
        <v>1230500</v>
      </c>
    </row>
    <row r="34" spans="1:12" s="13" customFormat="1" ht="24.95" customHeight="1">
      <c r="A34" s="32">
        <v>11</v>
      </c>
      <c r="B34" s="42" t="s">
        <v>39</v>
      </c>
      <c r="C34" s="43" t="s">
        <v>142</v>
      </c>
      <c r="D34" s="35" t="s">
        <v>119</v>
      </c>
      <c r="E34" s="44">
        <v>1</v>
      </c>
      <c r="F34" s="44"/>
      <c r="G34" s="44"/>
      <c r="H34" s="37">
        <f t="shared" si="5"/>
        <v>1</v>
      </c>
      <c r="I34" s="38">
        <v>1230500</v>
      </c>
      <c r="J34" s="39">
        <v>0</v>
      </c>
      <c r="K34" s="39">
        <v>0</v>
      </c>
      <c r="L34" s="52">
        <f t="shared" si="7"/>
        <v>1230500</v>
      </c>
    </row>
    <row r="35" spans="1:12" s="13" customFormat="1" ht="24.95" customHeight="1">
      <c r="A35" s="41">
        <v>12</v>
      </c>
      <c r="B35" s="42" t="s">
        <v>42</v>
      </c>
      <c r="C35" s="43" t="s">
        <v>143</v>
      </c>
      <c r="D35" s="35" t="s">
        <v>119</v>
      </c>
      <c r="E35" s="44">
        <v>1</v>
      </c>
      <c r="F35" s="44"/>
      <c r="G35" s="44"/>
      <c r="H35" s="51">
        <f t="shared" si="5"/>
        <v>1</v>
      </c>
      <c r="I35" s="38">
        <v>1230500</v>
      </c>
      <c r="J35" s="39">
        <v>0</v>
      </c>
      <c r="K35" s="39">
        <v>0</v>
      </c>
      <c r="L35" s="52">
        <f t="shared" si="7"/>
        <v>1230500</v>
      </c>
    </row>
    <row r="36" spans="1:12" s="13" customFormat="1" ht="24.95" customHeight="1">
      <c r="A36" s="41">
        <v>13</v>
      </c>
      <c r="B36" s="42" t="s">
        <v>43</v>
      </c>
      <c r="C36" s="43" t="s">
        <v>144</v>
      </c>
      <c r="D36" s="35" t="s">
        <v>119</v>
      </c>
      <c r="E36" s="44">
        <v>1</v>
      </c>
      <c r="F36" s="44"/>
      <c r="G36" s="44"/>
      <c r="H36" s="51">
        <f t="shared" si="5"/>
        <v>1</v>
      </c>
      <c r="I36" s="38">
        <v>1230500</v>
      </c>
      <c r="J36" s="39">
        <v>0</v>
      </c>
      <c r="K36" s="39">
        <v>0</v>
      </c>
      <c r="L36" s="52">
        <f t="shared" si="7"/>
        <v>1230500</v>
      </c>
    </row>
    <row r="37" spans="1:12" s="13" customFormat="1" ht="24.95" customHeight="1">
      <c r="A37" s="41">
        <v>14</v>
      </c>
      <c r="B37" s="53" t="s">
        <v>44</v>
      </c>
      <c r="C37" s="43" t="s">
        <v>145</v>
      </c>
      <c r="D37" s="35" t="s">
        <v>119</v>
      </c>
      <c r="E37" s="44">
        <v>1</v>
      </c>
      <c r="F37" s="44"/>
      <c r="G37" s="44"/>
      <c r="H37" s="51">
        <f t="shared" si="5"/>
        <v>1</v>
      </c>
      <c r="I37" s="38">
        <v>1230500</v>
      </c>
      <c r="J37" s="39">
        <v>0</v>
      </c>
      <c r="K37" s="39">
        <v>0</v>
      </c>
      <c r="L37" s="52">
        <f>I37+J37+K37</f>
        <v>1230500</v>
      </c>
    </row>
    <row r="38" spans="1:12" s="13" customFormat="1" ht="24.95" customHeight="1">
      <c r="A38" s="41">
        <v>15</v>
      </c>
      <c r="B38" s="42" t="s">
        <v>120</v>
      </c>
      <c r="C38" s="43" t="s">
        <v>146</v>
      </c>
      <c r="D38" s="35" t="s">
        <v>119</v>
      </c>
      <c r="E38" s="44">
        <v>1</v>
      </c>
      <c r="F38" s="44"/>
      <c r="G38" s="44"/>
      <c r="H38" s="51">
        <f t="shared" si="5"/>
        <v>1</v>
      </c>
      <c r="I38" s="38">
        <v>1230500</v>
      </c>
      <c r="J38" s="39">
        <v>0</v>
      </c>
      <c r="K38" s="39">
        <v>0</v>
      </c>
      <c r="L38" s="52">
        <f t="shared" si="6"/>
        <v>1230500</v>
      </c>
    </row>
    <row r="39" spans="1:12" s="13" customFormat="1" ht="24.95" customHeight="1">
      <c r="A39" s="32">
        <v>16</v>
      </c>
      <c r="B39" s="42" t="s">
        <v>244</v>
      </c>
      <c r="C39" s="43" t="s">
        <v>147</v>
      </c>
      <c r="D39" s="35" t="s">
        <v>119</v>
      </c>
      <c r="E39" s="44">
        <v>1</v>
      </c>
      <c r="F39" s="44"/>
      <c r="G39" s="44"/>
      <c r="H39" s="51">
        <f t="shared" si="5"/>
        <v>1</v>
      </c>
      <c r="I39" s="38">
        <v>1230500</v>
      </c>
      <c r="J39" s="39">
        <v>0</v>
      </c>
      <c r="K39" s="39">
        <v>0</v>
      </c>
      <c r="L39" s="52">
        <f t="shared" si="6"/>
        <v>1230500</v>
      </c>
    </row>
    <row r="40" spans="1:12" s="13" customFormat="1" ht="24.95" customHeight="1">
      <c r="A40" s="41">
        <v>17</v>
      </c>
      <c r="B40" s="42" t="s">
        <v>245</v>
      </c>
      <c r="C40" s="43" t="s">
        <v>148</v>
      </c>
      <c r="D40" s="35" t="s">
        <v>119</v>
      </c>
      <c r="E40" s="44"/>
      <c r="F40" s="44">
        <v>1</v>
      </c>
      <c r="G40" s="44"/>
      <c r="H40" s="51">
        <f t="shared" si="5"/>
        <v>1</v>
      </c>
      <c r="I40" s="38">
        <v>0</v>
      </c>
      <c r="J40" s="39">
        <v>2460900</v>
      </c>
      <c r="K40" s="39">
        <v>0</v>
      </c>
      <c r="L40" s="52">
        <f t="shared" si="6"/>
        <v>2460900</v>
      </c>
    </row>
    <row r="41" spans="1:12" s="13" customFormat="1" ht="24.95" customHeight="1">
      <c r="A41" s="41">
        <v>18</v>
      </c>
      <c r="B41" s="42" t="s">
        <v>246</v>
      </c>
      <c r="C41" s="43" t="s">
        <v>149</v>
      </c>
      <c r="D41" s="35" t="s">
        <v>119</v>
      </c>
      <c r="E41" s="44">
        <v>1</v>
      </c>
      <c r="F41" s="44"/>
      <c r="G41" s="44"/>
      <c r="H41" s="51">
        <f t="shared" si="5"/>
        <v>1</v>
      </c>
      <c r="I41" s="38">
        <v>1230500</v>
      </c>
      <c r="J41" s="39">
        <v>0</v>
      </c>
      <c r="K41" s="39">
        <v>0</v>
      </c>
      <c r="L41" s="52">
        <f t="shared" si="6"/>
        <v>1230500</v>
      </c>
    </row>
    <row r="42" spans="1:12" s="13" customFormat="1" ht="24.95" customHeight="1">
      <c r="A42" s="41">
        <v>19</v>
      </c>
      <c r="B42" s="42" t="s">
        <v>247</v>
      </c>
      <c r="C42" s="43" t="s">
        <v>150</v>
      </c>
      <c r="D42" s="35" t="s">
        <v>119</v>
      </c>
      <c r="E42" s="44">
        <v>1</v>
      </c>
      <c r="F42" s="44"/>
      <c r="G42" s="44"/>
      <c r="H42" s="51">
        <f t="shared" si="5"/>
        <v>1</v>
      </c>
      <c r="I42" s="38">
        <v>1230500</v>
      </c>
      <c r="J42" s="39">
        <v>0</v>
      </c>
      <c r="K42" s="39">
        <v>0</v>
      </c>
      <c r="L42" s="52">
        <f t="shared" si="6"/>
        <v>1230500</v>
      </c>
    </row>
    <row r="43" spans="1:12" s="13" customFormat="1" ht="24.95" customHeight="1">
      <c r="A43" s="41">
        <v>20</v>
      </c>
      <c r="B43" s="42" t="s">
        <v>248</v>
      </c>
      <c r="C43" s="43" t="s">
        <v>151</v>
      </c>
      <c r="D43" s="35" t="s">
        <v>119</v>
      </c>
      <c r="E43" s="44">
        <v>1</v>
      </c>
      <c r="F43" s="44"/>
      <c r="G43" s="44"/>
      <c r="H43" s="51">
        <f t="shared" si="5"/>
        <v>1</v>
      </c>
      <c r="I43" s="38">
        <v>1230500</v>
      </c>
      <c r="J43" s="39">
        <v>0</v>
      </c>
      <c r="K43" s="39">
        <v>0</v>
      </c>
      <c r="L43" s="52">
        <f t="shared" si="6"/>
        <v>1230500</v>
      </c>
    </row>
    <row r="44" spans="1:12" s="13" customFormat="1" ht="24.95" customHeight="1">
      <c r="A44" s="32">
        <v>21</v>
      </c>
      <c r="B44" s="42" t="s">
        <v>152</v>
      </c>
      <c r="C44" s="43" t="s">
        <v>153</v>
      </c>
      <c r="D44" s="35" t="s">
        <v>119</v>
      </c>
      <c r="E44" s="44">
        <v>1</v>
      </c>
      <c r="F44" s="44"/>
      <c r="G44" s="44"/>
      <c r="H44" s="37">
        <f t="shared" si="5"/>
        <v>1</v>
      </c>
      <c r="I44" s="38">
        <v>1230500</v>
      </c>
      <c r="J44" s="39">
        <v>0</v>
      </c>
      <c r="K44" s="39">
        <v>0</v>
      </c>
      <c r="L44" s="52">
        <f t="shared" si="6"/>
        <v>1230500</v>
      </c>
    </row>
    <row r="45" spans="1:12" s="13" customFormat="1" ht="24.95" customHeight="1">
      <c r="A45" s="41">
        <v>22</v>
      </c>
      <c r="B45" s="42" t="s">
        <v>249</v>
      </c>
      <c r="C45" s="43" t="s">
        <v>154</v>
      </c>
      <c r="D45" s="35" t="s">
        <v>119</v>
      </c>
      <c r="E45" s="44">
        <v>1</v>
      </c>
      <c r="F45" s="44"/>
      <c r="G45" s="44"/>
      <c r="H45" s="51">
        <f t="shared" si="5"/>
        <v>1</v>
      </c>
      <c r="I45" s="38">
        <v>1230500</v>
      </c>
      <c r="J45" s="39">
        <v>0</v>
      </c>
      <c r="K45" s="39">
        <v>0</v>
      </c>
      <c r="L45" s="52">
        <f t="shared" si="6"/>
        <v>1230500</v>
      </c>
    </row>
    <row r="46" spans="1:12" s="13" customFormat="1" ht="24.95" customHeight="1" thickBot="1">
      <c r="A46" s="45">
        <v>23</v>
      </c>
      <c r="B46" s="46" t="s">
        <v>250</v>
      </c>
      <c r="C46" s="47" t="s">
        <v>155</v>
      </c>
      <c r="D46" s="54" t="s">
        <v>119</v>
      </c>
      <c r="E46" s="48">
        <v>1</v>
      </c>
      <c r="F46" s="48"/>
      <c r="G46" s="48"/>
      <c r="H46" s="55">
        <f t="shared" si="5"/>
        <v>1</v>
      </c>
      <c r="I46" s="56">
        <v>1230500</v>
      </c>
      <c r="J46" s="57">
        <v>0</v>
      </c>
      <c r="K46" s="57">
        <v>0</v>
      </c>
      <c r="L46" s="58">
        <f t="shared" si="6"/>
        <v>1230500</v>
      </c>
    </row>
    <row r="47" spans="1:12" s="13" customFormat="1" ht="62.25" customHeight="1" thickBot="1">
      <c r="A47" s="117" t="s">
        <v>6</v>
      </c>
      <c r="B47" s="118"/>
      <c r="C47" s="119"/>
      <c r="D47" s="26"/>
      <c r="E47" s="27">
        <f>SUM(E48:E52)</f>
        <v>3</v>
      </c>
      <c r="F47" s="27">
        <f>SUM(F48:F52)</f>
        <v>2</v>
      </c>
      <c r="G47" s="27">
        <f>SUM(G48:G52)</f>
        <v>0</v>
      </c>
      <c r="H47" s="28">
        <f t="shared" si="5"/>
        <v>5</v>
      </c>
      <c r="I47" s="29">
        <f>SUM(I48:I52)</f>
        <v>3691500</v>
      </c>
      <c r="J47" s="30">
        <f>SUM(J48:J52)</f>
        <v>4921800</v>
      </c>
      <c r="K47" s="30">
        <f>SUM(K48:K52)</f>
        <v>0</v>
      </c>
      <c r="L47" s="31">
        <f>SUM(L48:L52)</f>
        <v>8613300</v>
      </c>
    </row>
    <row r="48" spans="1:12" s="13" customFormat="1" ht="24.95" customHeight="1">
      <c r="A48" s="32">
        <v>1</v>
      </c>
      <c r="B48" s="33" t="s">
        <v>47</v>
      </c>
      <c r="C48" s="34" t="s">
        <v>156</v>
      </c>
      <c r="D48" s="59" t="s">
        <v>119</v>
      </c>
      <c r="E48" s="36">
        <v>1</v>
      </c>
      <c r="F48" s="36"/>
      <c r="G48" s="36"/>
      <c r="H48" s="37">
        <f t="shared" si="5"/>
        <v>1</v>
      </c>
      <c r="I48" s="38">
        <v>1230500</v>
      </c>
      <c r="J48" s="39">
        <v>0</v>
      </c>
      <c r="K48" s="39">
        <v>0</v>
      </c>
      <c r="L48" s="40">
        <f>I48+J48+K48</f>
        <v>1230500</v>
      </c>
    </row>
    <row r="49" spans="1:12" s="13" customFormat="1" ht="24.95" customHeight="1">
      <c r="A49" s="41">
        <v>2</v>
      </c>
      <c r="B49" s="42" t="s">
        <v>46</v>
      </c>
      <c r="C49" s="43" t="s">
        <v>157</v>
      </c>
      <c r="D49" s="35" t="s">
        <v>119</v>
      </c>
      <c r="E49" s="44">
        <v>1</v>
      </c>
      <c r="F49" s="44"/>
      <c r="G49" s="44"/>
      <c r="H49" s="51">
        <f t="shared" si="5"/>
        <v>1</v>
      </c>
      <c r="I49" s="38">
        <v>1230500</v>
      </c>
      <c r="J49" s="39">
        <v>0</v>
      </c>
      <c r="K49" s="39">
        <v>0</v>
      </c>
      <c r="L49" s="52">
        <f t="shared" ref="L49:L52" si="8">I49+J49+K49</f>
        <v>1230500</v>
      </c>
    </row>
    <row r="50" spans="1:12" s="13" customFormat="1" ht="24.95" customHeight="1">
      <c r="A50" s="41">
        <v>3</v>
      </c>
      <c r="B50" s="42" t="s">
        <v>158</v>
      </c>
      <c r="C50" s="43" t="s">
        <v>159</v>
      </c>
      <c r="D50" s="35" t="s">
        <v>119</v>
      </c>
      <c r="E50" s="44">
        <v>1</v>
      </c>
      <c r="F50" s="44"/>
      <c r="G50" s="44"/>
      <c r="H50" s="51">
        <f t="shared" si="5"/>
        <v>1</v>
      </c>
      <c r="I50" s="38">
        <v>1230500</v>
      </c>
      <c r="J50" s="39">
        <v>0</v>
      </c>
      <c r="K50" s="39">
        <v>0</v>
      </c>
      <c r="L50" s="52">
        <f t="shared" si="8"/>
        <v>1230500</v>
      </c>
    </row>
    <row r="51" spans="1:12" s="13" customFormat="1" ht="24.95" customHeight="1">
      <c r="A51" s="41">
        <v>4</v>
      </c>
      <c r="B51" s="53" t="s">
        <v>48</v>
      </c>
      <c r="C51" s="43" t="s">
        <v>160</v>
      </c>
      <c r="D51" s="35" t="s">
        <v>119</v>
      </c>
      <c r="E51" s="44"/>
      <c r="F51" s="44">
        <v>1</v>
      </c>
      <c r="G51" s="44"/>
      <c r="H51" s="51">
        <f t="shared" si="5"/>
        <v>1</v>
      </c>
      <c r="I51" s="38">
        <v>0</v>
      </c>
      <c r="J51" s="39">
        <v>2460900</v>
      </c>
      <c r="K51" s="39">
        <v>0</v>
      </c>
      <c r="L51" s="52">
        <f t="shared" si="8"/>
        <v>2460900</v>
      </c>
    </row>
    <row r="52" spans="1:12" s="13" customFormat="1" ht="24.95" customHeight="1" thickBot="1">
      <c r="A52" s="45">
        <v>5</v>
      </c>
      <c r="B52" s="46" t="s">
        <v>109</v>
      </c>
      <c r="C52" s="47" t="s">
        <v>161</v>
      </c>
      <c r="D52" s="54" t="s">
        <v>119</v>
      </c>
      <c r="E52" s="48"/>
      <c r="F52" s="48">
        <v>1</v>
      </c>
      <c r="G52" s="48"/>
      <c r="H52" s="55">
        <f t="shared" si="5"/>
        <v>1</v>
      </c>
      <c r="I52" s="56">
        <v>0</v>
      </c>
      <c r="J52" s="57">
        <v>2460900</v>
      </c>
      <c r="K52" s="57">
        <v>0</v>
      </c>
      <c r="L52" s="58">
        <f t="shared" si="8"/>
        <v>2460900</v>
      </c>
    </row>
    <row r="53" spans="1:12" s="13" customFormat="1" ht="61.5" customHeight="1" thickBot="1">
      <c r="A53" s="117" t="s">
        <v>7</v>
      </c>
      <c r="B53" s="118"/>
      <c r="C53" s="119"/>
      <c r="D53" s="26"/>
      <c r="E53" s="27">
        <f>SUM(E54:E69)</f>
        <v>14</v>
      </c>
      <c r="F53" s="27">
        <f>SUM(F54:F69)</f>
        <v>1</v>
      </c>
      <c r="G53" s="27">
        <f>SUM(G54:G69)</f>
        <v>1</v>
      </c>
      <c r="H53" s="28">
        <f t="shared" si="5"/>
        <v>16</v>
      </c>
      <c r="I53" s="60">
        <f>SUM(I54:I69)</f>
        <v>17227000</v>
      </c>
      <c r="J53" s="60">
        <f>SUM(J54:J69)</f>
        <v>2460900</v>
      </c>
      <c r="K53" s="61">
        <f>SUM(K54:K69)</f>
        <v>2907100</v>
      </c>
      <c r="L53" s="50">
        <f>SUM(L54:L69)</f>
        <v>22595000</v>
      </c>
    </row>
    <row r="54" spans="1:12" s="13" customFormat="1" ht="24.95" customHeight="1">
      <c r="A54" s="32">
        <v>1</v>
      </c>
      <c r="B54" s="62" t="s">
        <v>58</v>
      </c>
      <c r="C54" s="34" t="s">
        <v>162</v>
      </c>
      <c r="D54" s="59" t="s">
        <v>119</v>
      </c>
      <c r="E54" s="36">
        <v>1</v>
      </c>
      <c r="F54" s="36"/>
      <c r="G54" s="36"/>
      <c r="H54" s="37">
        <f t="shared" si="5"/>
        <v>1</v>
      </c>
      <c r="I54" s="38">
        <v>1230500</v>
      </c>
      <c r="J54" s="39">
        <v>0</v>
      </c>
      <c r="K54" s="39">
        <v>0</v>
      </c>
      <c r="L54" s="40">
        <f>I54+J54+K54</f>
        <v>1230500</v>
      </c>
    </row>
    <row r="55" spans="1:12" s="13" customFormat="1" ht="24.95" customHeight="1">
      <c r="A55" s="41">
        <v>2</v>
      </c>
      <c r="B55" s="63" t="s">
        <v>61</v>
      </c>
      <c r="C55" s="43" t="s">
        <v>163</v>
      </c>
      <c r="D55" s="35" t="s">
        <v>119</v>
      </c>
      <c r="E55" s="44">
        <v>1</v>
      </c>
      <c r="F55" s="44"/>
      <c r="G55" s="44"/>
      <c r="H55" s="51">
        <f t="shared" si="5"/>
        <v>1</v>
      </c>
      <c r="I55" s="38">
        <v>1230500</v>
      </c>
      <c r="J55" s="39">
        <v>0</v>
      </c>
      <c r="K55" s="39">
        <v>0</v>
      </c>
      <c r="L55" s="52">
        <f t="shared" ref="L55:L69" si="9">I55+J55+K55</f>
        <v>1230500</v>
      </c>
    </row>
    <row r="56" spans="1:12" s="13" customFormat="1" ht="24.95" customHeight="1">
      <c r="A56" s="41">
        <v>3</v>
      </c>
      <c r="B56" s="63" t="s">
        <v>63</v>
      </c>
      <c r="C56" s="43" t="s">
        <v>164</v>
      </c>
      <c r="D56" s="35" t="s">
        <v>119</v>
      </c>
      <c r="E56" s="44">
        <v>1</v>
      </c>
      <c r="F56" s="44"/>
      <c r="G56" s="44"/>
      <c r="H56" s="51">
        <f t="shared" si="5"/>
        <v>1</v>
      </c>
      <c r="I56" s="38">
        <v>1230500</v>
      </c>
      <c r="J56" s="39">
        <v>0</v>
      </c>
      <c r="K56" s="39">
        <v>0</v>
      </c>
      <c r="L56" s="52">
        <f t="shared" si="9"/>
        <v>1230500</v>
      </c>
    </row>
    <row r="57" spans="1:12" s="13" customFormat="1" ht="24.95" customHeight="1">
      <c r="A57" s="41">
        <v>4</v>
      </c>
      <c r="B57" s="63" t="s">
        <v>62</v>
      </c>
      <c r="C57" s="43" t="s">
        <v>165</v>
      </c>
      <c r="D57" s="35" t="s">
        <v>119</v>
      </c>
      <c r="E57" s="44"/>
      <c r="F57" s="44">
        <v>1</v>
      </c>
      <c r="G57" s="44"/>
      <c r="H57" s="51">
        <f t="shared" si="5"/>
        <v>1</v>
      </c>
      <c r="I57" s="38">
        <v>0</v>
      </c>
      <c r="J57" s="39">
        <v>2460900</v>
      </c>
      <c r="K57" s="39">
        <v>0</v>
      </c>
      <c r="L57" s="52">
        <f t="shared" si="9"/>
        <v>2460900</v>
      </c>
    </row>
    <row r="58" spans="1:12" s="13" customFormat="1" ht="24.95" customHeight="1">
      <c r="A58" s="41">
        <v>5</v>
      </c>
      <c r="B58" s="63" t="s">
        <v>59</v>
      </c>
      <c r="C58" s="43" t="s">
        <v>166</v>
      </c>
      <c r="D58" s="35" t="s">
        <v>119</v>
      </c>
      <c r="E58" s="44">
        <v>1</v>
      </c>
      <c r="F58" s="44"/>
      <c r="G58" s="44"/>
      <c r="H58" s="51">
        <f t="shared" si="5"/>
        <v>1</v>
      </c>
      <c r="I58" s="38">
        <v>1230500</v>
      </c>
      <c r="J58" s="39">
        <v>0</v>
      </c>
      <c r="K58" s="39">
        <v>0</v>
      </c>
      <c r="L58" s="52">
        <f t="shared" si="9"/>
        <v>1230500</v>
      </c>
    </row>
    <row r="59" spans="1:12" s="13" customFormat="1" ht="24.95" customHeight="1">
      <c r="A59" s="41">
        <v>6</v>
      </c>
      <c r="B59" s="63" t="s">
        <v>52</v>
      </c>
      <c r="C59" s="43" t="s">
        <v>167</v>
      </c>
      <c r="D59" s="35" t="s">
        <v>119</v>
      </c>
      <c r="E59" s="44">
        <v>1</v>
      </c>
      <c r="F59" s="44"/>
      <c r="G59" s="44"/>
      <c r="H59" s="51">
        <f t="shared" si="5"/>
        <v>1</v>
      </c>
      <c r="I59" s="38">
        <v>1230500</v>
      </c>
      <c r="J59" s="39">
        <v>0</v>
      </c>
      <c r="K59" s="39">
        <v>0</v>
      </c>
      <c r="L59" s="52">
        <f t="shared" si="9"/>
        <v>1230500</v>
      </c>
    </row>
    <row r="60" spans="1:12" s="13" customFormat="1" ht="24.95" customHeight="1">
      <c r="A60" s="41">
        <v>7</v>
      </c>
      <c r="B60" s="63" t="s">
        <v>50</v>
      </c>
      <c r="C60" s="43" t="s">
        <v>168</v>
      </c>
      <c r="D60" s="35" t="s">
        <v>119</v>
      </c>
      <c r="E60" s="44">
        <v>1</v>
      </c>
      <c r="F60" s="44"/>
      <c r="G60" s="44"/>
      <c r="H60" s="51">
        <f t="shared" si="5"/>
        <v>1</v>
      </c>
      <c r="I60" s="38">
        <v>1230500</v>
      </c>
      <c r="J60" s="39">
        <v>0</v>
      </c>
      <c r="K60" s="39">
        <v>0</v>
      </c>
      <c r="L60" s="52">
        <f t="shared" si="9"/>
        <v>1230500</v>
      </c>
    </row>
    <row r="61" spans="1:12" s="13" customFormat="1" ht="24.95" customHeight="1">
      <c r="A61" s="41">
        <v>8</v>
      </c>
      <c r="B61" s="63" t="s">
        <v>49</v>
      </c>
      <c r="C61" s="43" t="s">
        <v>169</v>
      </c>
      <c r="D61" s="35" t="s">
        <v>119</v>
      </c>
      <c r="E61" s="44">
        <v>1</v>
      </c>
      <c r="F61" s="44"/>
      <c r="G61" s="44"/>
      <c r="H61" s="51">
        <f t="shared" si="5"/>
        <v>1</v>
      </c>
      <c r="I61" s="38">
        <v>1230500</v>
      </c>
      <c r="J61" s="39">
        <v>0</v>
      </c>
      <c r="K61" s="39">
        <v>0</v>
      </c>
      <c r="L61" s="52">
        <f t="shared" si="9"/>
        <v>1230500</v>
      </c>
    </row>
    <row r="62" spans="1:12" s="13" customFormat="1" ht="24.95" customHeight="1">
      <c r="A62" s="41">
        <v>9</v>
      </c>
      <c r="B62" s="63" t="s">
        <v>51</v>
      </c>
      <c r="C62" s="43" t="s">
        <v>170</v>
      </c>
      <c r="D62" s="35" t="s">
        <v>119</v>
      </c>
      <c r="E62" s="44">
        <v>1</v>
      </c>
      <c r="F62" s="44"/>
      <c r="G62" s="44"/>
      <c r="H62" s="51">
        <f t="shared" si="5"/>
        <v>1</v>
      </c>
      <c r="I62" s="38">
        <v>1230500</v>
      </c>
      <c r="J62" s="39">
        <v>0</v>
      </c>
      <c r="K62" s="39">
        <v>0</v>
      </c>
      <c r="L62" s="52">
        <f>I62+J62+K62</f>
        <v>1230500</v>
      </c>
    </row>
    <row r="63" spans="1:12" s="13" customFormat="1" ht="24.95" customHeight="1">
      <c r="A63" s="41">
        <v>10</v>
      </c>
      <c r="B63" s="63" t="s">
        <v>54</v>
      </c>
      <c r="C63" s="43" t="s">
        <v>171</v>
      </c>
      <c r="D63" s="35" t="s">
        <v>119</v>
      </c>
      <c r="E63" s="44"/>
      <c r="F63" s="44"/>
      <c r="G63" s="44">
        <v>1</v>
      </c>
      <c r="H63" s="51">
        <f t="shared" si="5"/>
        <v>1</v>
      </c>
      <c r="I63" s="38">
        <v>0</v>
      </c>
      <c r="J63" s="39">
        <v>0</v>
      </c>
      <c r="K63" s="39">
        <v>2907100</v>
      </c>
      <c r="L63" s="52">
        <f t="shared" si="9"/>
        <v>2907100</v>
      </c>
    </row>
    <row r="64" spans="1:12" s="13" customFormat="1" ht="24.95" customHeight="1">
      <c r="A64" s="41">
        <v>11</v>
      </c>
      <c r="B64" s="63" t="s">
        <v>53</v>
      </c>
      <c r="C64" s="43" t="s">
        <v>172</v>
      </c>
      <c r="D64" s="35" t="s">
        <v>119</v>
      </c>
      <c r="E64" s="44">
        <v>1</v>
      </c>
      <c r="F64" s="44"/>
      <c r="G64" s="44"/>
      <c r="H64" s="37">
        <f t="shared" si="5"/>
        <v>1</v>
      </c>
      <c r="I64" s="38">
        <v>1230500</v>
      </c>
      <c r="J64" s="39">
        <v>0</v>
      </c>
      <c r="K64" s="39">
        <v>0</v>
      </c>
      <c r="L64" s="52">
        <f t="shared" si="9"/>
        <v>1230500</v>
      </c>
    </row>
    <row r="65" spans="1:12" s="13" customFormat="1" ht="24.95" customHeight="1">
      <c r="A65" s="41">
        <v>12</v>
      </c>
      <c r="B65" s="63" t="s">
        <v>55</v>
      </c>
      <c r="C65" s="43" t="s">
        <v>173</v>
      </c>
      <c r="D65" s="35" t="s">
        <v>119</v>
      </c>
      <c r="E65" s="44">
        <v>1</v>
      </c>
      <c r="F65" s="44"/>
      <c r="G65" s="44"/>
      <c r="H65" s="51">
        <f t="shared" si="5"/>
        <v>1</v>
      </c>
      <c r="I65" s="38">
        <v>1230500</v>
      </c>
      <c r="J65" s="39">
        <v>0</v>
      </c>
      <c r="K65" s="39">
        <v>0</v>
      </c>
      <c r="L65" s="52">
        <f t="shared" si="9"/>
        <v>1230500</v>
      </c>
    </row>
    <row r="66" spans="1:12" s="13" customFormat="1" ht="24.95" customHeight="1">
      <c r="A66" s="41">
        <v>13</v>
      </c>
      <c r="B66" s="63" t="s">
        <v>57</v>
      </c>
      <c r="C66" s="43" t="s">
        <v>174</v>
      </c>
      <c r="D66" s="35" t="s">
        <v>119</v>
      </c>
      <c r="E66" s="44">
        <v>1</v>
      </c>
      <c r="F66" s="44"/>
      <c r="G66" s="44"/>
      <c r="H66" s="51">
        <f t="shared" si="5"/>
        <v>1</v>
      </c>
      <c r="I66" s="38">
        <v>1230500</v>
      </c>
      <c r="J66" s="39">
        <v>0</v>
      </c>
      <c r="K66" s="39">
        <v>0</v>
      </c>
      <c r="L66" s="52">
        <f t="shared" si="9"/>
        <v>1230500</v>
      </c>
    </row>
    <row r="67" spans="1:12" s="13" customFormat="1" ht="24.95" customHeight="1">
      <c r="A67" s="41">
        <v>14</v>
      </c>
      <c r="B67" s="63" t="s">
        <v>110</v>
      </c>
      <c r="C67" s="43" t="s">
        <v>175</v>
      </c>
      <c r="D67" s="35" t="s">
        <v>119</v>
      </c>
      <c r="E67" s="44">
        <v>1</v>
      </c>
      <c r="F67" s="44"/>
      <c r="G67" s="44"/>
      <c r="H67" s="51">
        <f t="shared" si="5"/>
        <v>1</v>
      </c>
      <c r="I67" s="38">
        <v>1230500</v>
      </c>
      <c r="J67" s="39">
        <v>0</v>
      </c>
      <c r="K67" s="39">
        <v>0</v>
      </c>
      <c r="L67" s="52">
        <f t="shared" si="9"/>
        <v>1230500</v>
      </c>
    </row>
    <row r="68" spans="1:12" s="13" customFormat="1" ht="24.95" customHeight="1">
      <c r="A68" s="41">
        <v>15</v>
      </c>
      <c r="B68" s="63" t="s">
        <v>60</v>
      </c>
      <c r="C68" s="43" t="s">
        <v>176</v>
      </c>
      <c r="D68" s="35" t="s">
        <v>119</v>
      </c>
      <c r="E68" s="44">
        <v>1</v>
      </c>
      <c r="F68" s="44"/>
      <c r="G68" s="44"/>
      <c r="H68" s="51">
        <f t="shared" si="5"/>
        <v>1</v>
      </c>
      <c r="I68" s="38">
        <v>1230500</v>
      </c>
      <c r="J68" s="39">
        <v>0</v>
      </c>
      <c r="K68" s="39">
        <v>0</v>
      </c>
      <c r="L68" s="52">
        <f t="shared" si="9"/>
        <v>1230500</v>
      </c>
    </row>
    <row r="69" spans="1:12" s="13" customFormat="1" ht="37.5" customHeight="1" thickBot="1">
      <c r="A69" s="41">
        <v>16</v>
      </c>
      <c r="B69" s="64" t="s">
        <v>56</v>
      </c>
      <c r="C69" s="43" t="s">
        <v>177</v>
      </c>
      <c r="D69" s="35" t="s">
        <v>119</v>
      </c>
      <c r="E69" s="44">
        <v>1</v>
      </c>
      <c r="F69" s="44"/>
      <c r="G69" s="44"/>
      <c r="H69" s="51">
        <f t="shared" si="5"/>
        <v>1</v>
      </c>
      <c r="I69" s="38">
        <v>1230500</v>
      </c>
      <c r="J69" s="39">
        <v>0</v>
      </c>
      <c r="K69" s="39">
        <v>0</v>
      </c>
      <c r="L69" s="52">
        <f t="shared" si="9"/>
        <v>1230500</v>
      </c>
    </row>
    <row r="70" spans="1:12" s="13" customFormat="1" ht="71.25" customHeight="1" thickBot="1">
      <c r="A70" s="114" t="s">
        <v>8</v>
      </c>
      <c r="B70" s="115"/>
      <c r="C70" s="116"/>
      <c r="D70" s="65"/>
      <c r="E70" s="27">
        <f>SUM(E71:E86)</f>
        <v>11</v>
      </c>
      <c r="F70" s="27">
        <f t="shared" ref="F70:L70" si="10">SUM(F71:F86)</f>
        <v>5</v>
      </c>
      <c r="G70" s="27">
        <f t="shared" si="10"/>
        <v>0</v>
      </c>
      <c r="H70" s="28">
        <f t="shared" si="10"/>
        <v>16</v>
      </c>
      <c r="I70" s="60">
        <f t="shared" si="10"/>
        <v>13535500</v>
      </c>
      <c r="J70" s="61">
        <f t="shared" si="10"/>
        <v>12304500</v>
      </c>
      <c r="K70" s="30">
        <f t="shared" si="10"/>
        <v>0</v>
      </c>
      <c r="L70" s="50">
        <f t="shared" si="10"/>
        <v>25840000</v>
      </c>
    </row>
    <row r="71" spans="1:12" s="13" customFormat="1" ht="24.95" customHeight="1">
      <c r="A71" s="32">
        <v>1</v>
      </c>
      <c r="B71" s="62" t="s">
        <v>69</v>
      </c>
      <c r="C71" s="34" t="s">
        <v>178</v>
      </c>
      <c r="D71" s="35" t="s">
        <v>119</v>
      </c>
      <c r="E71" s="36"/>
      <c r="F71" s="36">
        <v>1</v>
      </c>
      <c r="G71" s="36"/>
      <c r="H71" s="37">
        <f t="shared" si="5"/>
        <v>1</v>
      </c>
      <c r="I71" s="38">
        <v>0</v>
      </c>
      <c r="J71" s="39">
        <v>2460900</v>
      </c>
      <c r="K71" s="39">
        <v>0</v>
      </c>
      <c r="L71" s="40">
        <f>I71+J71+K71</f>
        <v>2460900</v>
      </c>
    </row>
    <row r="72" spans="1:12" s="13" customFormat="1" ht="24.95" customHeight="1">
      <c r="A72" s="41">
        <v>2</v>
      </c>
      <c r="B72" s="63" t="s">
        <v>74</v>
      </c>
      <c r="C72" s="43" t="s">
        <v>179</v>
      </c>
      <c r="D72" s="35" t="s">
        <v>119</v>
      </c>
      <c r="E72" s="44"/>
      <c r="F72" s="44">
        <v>1</v>
      </c>
      <c r="G72" s="44"/>
      <c r="H72" s="37">
        <f t="shared" si="5"/>
        <v>1</v>
      </c>
      <c r="I72" s="38">
        <v>0</v>
      </c>
      <c r="J72" s="39">
        <v>2460900</v>
      </c>
      <c r="K72" s="39">
        <v>0</v>
      </c>
      <c r="L72" s="52">
        <f t="shared" ref="L72:L86" si="11">I72+J72+K72</f>
        <v>2460900</v>
      </c>
    </row>
    <row r="73" spans="1:12" s="13" customFormat="1" ht="24.95" customHeight="1">
      <c r="A73" s="41">
        <v>3</v>
      </c>
      <c r="B73" s="63" t="s">
        <v>65</v>
      </c>
      <c r="C73" s="43" t="s">
        <v>180</v>
      </c>
      <c r="D73" s="35" t="s">
        <v>119</v>
      </c>
      <c r="E73" s="44">
        <v>1</v>
      </c>
      <c r="F73" s="44"/>
      <c r="G73" s="44"/>
      <c r="H73" s="37">
        <f t="shared" si="5"/>
        <v>1</v>
      </c>
      <c r="I73" s="38">
        <v>1230500</v>
      </c>
      <c r="J73" s="39">
        <v>0</v>
      </c>
      <c r="K73" s="39">
        <v>0</v>
      </c>
      <c r="L73" s="52">
        <f t="shared" si="11"/>
        <v>1230500</v>
      </c>
    </row>
    <row r="74" spans="1:12" s="13" customFormat="1" ht="24.95" customHeight="1">
      <c r="A74" s="41">
        <v>4</v>
      </c>
      <c r="B74" s="63" t="s">
        <v>181</v>
      </c>
      <c r="C74" s="43" t="s">
        <v>182</v>
      </c>
      <c r="D74" s="35" t="s">
        <v>119</v>
      </c>
      <c r="E74" s="44"/>
      <c r="F74" s="44">
        <v>1</v>
      </c>
      <c r="G74" s="44"/>
      <c r="H74" s="37">
        <f t="shared" si="5"/>
        <v>1</v>
      </c>
      <c r="I74" s="38">
        <v>0</v>
      </c>
      <c r="J74" s="39">
        <v>2460900</v>
      </c>
      <c r="K74" s="39">
        <v>0</v>
      </c>
      <c r="L74" s="52">
        <f t="shared" si="11"/>
        <v>2460900</v>
      </c>
    </row>
    <row r="75" spans="1:12" s="14" customFormat="1" ht="24.95" customHeight="1">
      <c r="A75" s="41">
        <v>5</v>
      </c>
      <c r="B75" s="63" t="s">
        <v>183</v>
      </c>
      <c r="C75" s="43" t="s">
        <v>184</v>
      </c>
      <c r="D75" s="35" t="s">
        <v>119</v>
      </c>
      <c r="E75" s="44"/>
      <c r="F75" s="44">
        <v>1</v>
      </c>
      <c r="G75" s="44"/>
      <c r="H75" s="37">
        <f t="shared" si="5"/>
        <v>1</v>
      </c>
      <c r="I75" s="38">
        <v>0</v>
      </c>
      <c r="J75" s="39">
        <v>2460900</v>
      </c>
      <c r="K75" s="39">
        <v>0</v>
      </c>
      <c r="L75" s="52">
        <f t="shared" si="11"/>
        <v>2460900</v>
      </c>
    </row>
    <row r="76" spans="1:12" s="13" customFormat="1" ht="24.95" customHeight="1">
      <c r="A76" s="41">
        <v>6</v>
      </c>
      <c r="B76" s="63" t="s">
        <v>66</v>
      </c>
      <c r="C76" s="43" t="s">
        <v>185</v>
      </c>
      <c r="D76" s="35" t="s">
        <v>119</v>
      </c>
      <c r="E76" s="44">
        <v>1</v>
      </c>
      <c r="F76" s="44"/>
      <c r="G76" s="44"/>
      <c r="H76" s="37">
        <f t="shared" si="5"/>
        <v>1</v>
      </c>
      <c r="I76" s="38">
        <v>1230500</v>
      </c>
      <c r="J76" s="39">
        <v>0</v>
      </c>
      <c r="K76" s="39">
        <v>0</v>
      </c>
      <c r="L76" s="52">
        <f t="shared" si="11"/>
        <v>1230500</v>
      </c>
    </row>
    <row r="77" spans="1:12" s="13" customFormat="1" ht="24.95" customHeight="1">
      <c r="A77" s="41">
        <v>7</v>
      </c>
      <c r="B77" s="63" t="s">
        <v>73</v>
      </c>
      <c r="C77" s="43" t="s">
        <v>186</v>
      </c>
      <c r="D77" s="35" t="s">
        <v>119</v>
      </c>
      <c r="E77" s="44">
        <v>1</v>
      </c>
      <c r="F77" s="44"/>
      <c r="G77" s="44"/>
      <c r="H77" s="37">
        <f t="shared" si="5"/>
        <v>1</v>
      </c>
      <c r="I77" s="38">
        <v>1230500</v>
      </c>
      <c r="J77" s="39">
        <v>0</v>
      </c>
      <c r="K77" s="39">
        <v>0</v>
      </c>
      <c r="L77" s="52">
        <f t="shared" si="11"/>
        <v>1230500</v>
      </c>
    </row>
    <row r="78" spans="1:12" s="13" customFormat="1" ht="24.95" customHeight="1">
      <c r="A78" s="41">
        <v>8</v>
      </c>
      <c r="B78" s="63" t="s">
        <v>64</v>
      </c>
      <c r="C78" s="43" t="s">
        <v>187</v>
      </c>
      <c r="D78" s="35" t="s">
        <v>119</v>
      </c>
      <c r="E78" s="44">
        <v>1</v>
      </c>
      <c r="F78" s="44"/>
      <c r="G78" s="44"/>
      <c r="H78" s="37">
        <f t="shared" si="5"/>
        <v>1</v>
      </c>
      <c r="I78" s="38">
        <v>1230500</v>
      </c>
      <c r="J78" s="39">
        <v>0</v>
      </c>
      <c r="K78" s="39">
        <v>0</v>
      </c>
      <c r="L78" s="52">
        <f t="shared" si="11"/>
        <v>1230500</v>
      </c>
    </row>
    <row r="79" spans="1:12" s="13" customFormat="1" ht="24.95" customHeight="1">
      <c r="A79" s="41">
        <v>9</v>
      </c>
      <c r="B79" s="63" t="s">
        <v>68</v>
      </c>
      <c r="C79" s="43" t="s">
        <v>188</v>
      </c>
      <c r="D79" s="35" t="s">
        <v>119</v>
      </c>
      <c r="E79" s="44">
        <v>1</v>
      </c>
      <c r="F79" s="44"/>
      <c r="G79" s="44"/>
      <c r="H79" s="37">
        <f t="shared" si="5"/>
        <v>1</v>
      </c>
      <c r="I79" s="38">
        <v>1230500</v>
      </c>
      <c r="J79" s="39">
        <v>0</v>
      </c>
      <c r="K79" s="39">
        <v>0</v>
      </c>
      <c r="L79" s="52">
        <f t="shared" si="11"/>
        <v>1230500</v>
      </c>
    </row>
    <row r="80" spans="1:12" s="13" customFormat="1" ht="24.95" customHeight="1">
      <c r="A80" s="41">
        <v>10</v>
      </c>
      <c r="B80" s="63" t="s">
        <v>189</v>
      </c>
      <c r="C80" s="43" t="s">
        <v>190</v>
      </c>
      <c r="D80" s="35" t="s">
        <v>119</v>
      </c>
      <c r="E80" s="44"/>
      <c r="F80" s="44">
        <v>1</v>
      </c>
      <c r="G80" s="44"/>
      <c r="H80" s="37">
        <f t="shared" si="5"/>
        <v>1</v>
      </c>
      <c r="I80" s="38">
        <v>0</v>
      </c>
      <c r="J80" s="39">
        <v>2460900</v>
      </c>
      <c r="K80" s="39">
        <v>0</v>
      </c>
      <c r="L80" s="52">
        <f t="shared" si="11"/>
        <v>2460900</v>
      </c>
    </row>
    <row r="81" spans="1:14" s="13" customFormat="1" ht="24.95" customHeight="1">
      <c r="A81" s="41">
        <v>11</v>
      </c>
      <c r="B81" s="63" t="s">
        <v>72</v>
      </c>
      <c r="C81" s="43" t="s">
        <v>191</v>
      </c>
      <c r="D81" s="35" t="s">
        <v>119</v>
      </c>
      <c r="E81" s="44">
        <v>1</v>
      </c>
      <c r="F81" s="44"/>
      <c r="G81" s="44"/>
      <c r="H81" s="37">
        <f t="shared" si="5"/>
        <v>1</v>
      </c>
      <c r="I81" s="38">
        <v>1230500</v>
      </c>
      <c r="J81" s="39">
        <v>0</v>
      </c>
      <c r="K81" s="39">
        <v>0</v>
      </c>
      <c r="L81" s="52">
        <f t="shared" si="11"/>
        <v>1230500</v>
      </c>
    </row>
    <row r="82" spans="1:14" s="13" customFormat="1" ht="24.95" customHeight="1">
      <c r="A82" s="41">
        <v>12</v>
      </c>
      <c r="B82" s="63" t="s">
        <v>75</v>
      </c>
      <c r="C82" s="43" t="s">
        <v>192</v>
      </c>
      <c r="D82" s="35" t="s">
        <v>119</v>
      </c>
      <c r="E82" s="44">
        <v>1</v>
      </c>
      <c r="F82" s="44"/>
      <c r="G82" s="44"/>
      <c r="H82" s="37">
        <f t="shared" si="5"/>
        <v>1</v>
      </c>
      <c r="I82" s="38">
        <v>1230500</v>
      </c>
      <c r="J82" s="39">
        <v>0</v>
      </c>
      <c r="K82" s="39">
        <v>0</v>
      </c>
      <c r="L82" s="52">
        <f t="shared" si="11"/>
        <v>1230500</v>
      </c>
    </row>
    <row r="83" spans="1:14" s="13" customFormat="1" ht="24.95" customHeight="1">
      <c r="A83" s="41">
        <v>13</v>
      </c>
      <c r="B83" s="63" t="s">
        <v>70</v>
      </c>
      <c r="C83" s="43" t="s">
        <v>193</v>
      </c>
      <c r="D83" s="35" t="s">
        <v>119</v>
      </c>
      <c r="E83" s="44">
        <v>1</v>
      </c>
      <c r="F83" s="44"/>
      <c r="G83" s="44"/>
      <c r="H83" s="37">
        <f t="shared" si="5"/>
        <v>1</v>
      </c>
      <c r="I83" s="38">
        <v>1230500</v>
      </c>
      <c r="J83" s="39">
        <v>0</v>
      </c>
      <c r="K83" s="39">
        <v>0</v>
      </c>
      <c r="L83" s="52">
        <f t="shared" si="11"/>
        <v>1230500</v>
      </c>
    </row>
    <row r="84" spans="1:14" s="13" customFormat="1" ht="24.95" customHeight="1">
      <c r="A84" s="41">
        <v>14</v>
      </c>
      <c r="B84" s="63" t="s">
        <v>67</v>
      </c>
      <c r="C84" s="43" t="s">
        <v>194</v>
      </c>
      <c r="D84" s="35" t="s">
        <v>119</v>
      </c>
      <c r="E84" s="44">
        <v>1</v>
      </c>
      <c r="F84" s="44"/>
      <c r="G84" s="44"/>
      <c r="H84" s="37">
        <f t="shared" si="5"/>
        <v>1</v>
      </c>
      <c r="I84" s="38">
        <v>1230500</v>
      </c>
      <c r="J84" s="39">
        <v>0</v>
      </c>
      <c r="K84" s="39">
        <v>0</v>
      </c>
      <c r="L84" s="52">
        <f t="shared" si="11"/>
        <v>1230500</v>
      </c>
    </row>
    <row r="85" spans="1:14" s="13" customFormat="1" ht="24.95" customHeight="1">
      <c r="A85" s="41">
        <v>15</v>
      </c>
      <c r="B85" s="63" t="s">
        <v>71</v>
      </c>
      <c r="C85" s="43" t="s">
        <v>195</v>
      </c>
      <c r="D85" s="35" t="s">
        <v>119</v>
      </c>
      <c r="E85" s="44">
        <v>1</v>
      </c>
      <c r="F85" s="44"/>
      <c r="G85" s="44"/>
      <c r="H85" s="37">
        <f t="shared" si="5"/>
        <v>1</v>
      </c>
      <c r="I85" s="38">
        <v>1230500</v>
      </c>
      <c r="J85" s="39">
        <v>0</v>
      </c>
      <c r="K85" s="39">
        <v>0</v>
      </c>
      <c r="L85" s="52">
        <f t="shared" si="11"/>
        <v>1230500</v>
      </c>
    </row>
    <row r="86" spans="1:14" s="13" customFormat="1" ht="24.95" customHeight="1" thickBot="1">
      <c r="A86" s="45">
        <v>16</v>
      </c>
      <c r="B86" s="66" t="s">
        <v>76</v>
      </c>
      <c r="C86" s="47" t="s">
        <v>196</v>
      </c>
      <c r="D86" s="35" t="s">
        <v>119</v>
      </c>
      <c r="E86" s="48">
        <v>1</v>
      </c>
      <c r="F86" s="67"/>
      <c r="G86" s="67"/>
      <c r="H86" s="37">
        <f t="shared" si="5"/>
        <v>1</v>
      </c>
      <c r="I86" s="38">
        <v>1230500</v>
      </c>
      <c r="J86" s="39">
        <v>0</v>
      </c>
      <c r="K86" s="39">
        <v>0</v>
      </c>
      <c r="L86" s="58">
        <f t="shared" si="11"/>
        <v>1230500</v>
      </c>
    </row>
    <row r="87" spans="1:14" s="13" customFormat="1" ht="66.75" customHeight="1" thickBot="1">
      <c r="A87" s="114" t="s">
        <v>9</v>
      </c>
      <c r="B87" s="115"/>
      <c r="C87" s="116"/>
      <c r="D87" s="65"/>
      <c r="E87" s="27">
        <f>SUM(E88:E94)</f>
        <v>4</v>
      </c>
      <c r="F87" s="27">
        <f t="shared" ref="F87:L87" si="12">SUM(F88:F94)</f>
        <v>3</v>
      </c>
      <c r="G87" s="27">
        <f t="shared" si="12"/>
        <v>0</v>
      </c>
      <c r="H87" s="28">
        <f t="shared" si="12"/>
        <v>7</v>
      </c>
      <c r="I87" s="60">
        <f t="shared" si="12"/>
        <v>4922000</v>
      </c>
      <c r="J87" s="61">
        <f t="shared" si="12"/>
        <v>7382700</v>
      </c>
      <c r="K87" s="30">
        <f t="shared" si="12"/>
        <v>0</v>
      </c>
      <c r="L87" s="50">
        <f t="shared" si="12"/>
        <v>12304700</v>
      </c>
    </row>
    <row r="88" spans="1:14" s="13" customFormat="1" ht="24.95" customHeight="1">
      <c r="A88" s="32">
        <v>1</v>
      </c>
      <c r="B88" s="62" t="s">
        <v>197</v>
      </c>
      <c r="C88" s="34" t="s">
        <v>198</v>
      </c>
      <c r="D88" s="35" t="s">
        <v>119</v>
      </c>
      <c r="E88" s="36"/>
      <c r="F88" s="36">
        <v>1</v>
      </c>
      <c r="G88" s="36"/>
      <c r="H88" s="37">
        <f t="shared" si="5"/>
        <v>1</v>
      </c>
      <c r="I88" s="38">
        <v>0</v>
      </c>
      <c r="J88" s="39">
        <v>2460900</v>
      </c>
      <c r="K88" s="39">
        <v>0</v>
      </c>
      <c r="L88" s="68">
        <f t="shared" ref="L88:L94" si="13">I88+J88+K88</f>
        <v>2460900</v>
      </c>
    </row>
    <row r="89" spans="1:14" s="13" customFormat="1" ht="24.95" customHeight="1">
      <c r="A89" s="41">
        <v>2</v>
      </c>
      <c r="B89" s="63" t="s">
        <v>79</v>
      </c>
      <c r="C89" s="43" t="s">
        <v>199</v>
      </c>
      <c r="D89" s="35" t="s">
        <v>119</v>
      </c>
      <c r="E89" s="44">
        <v>1</v>
      </c>
      <c r="F89" s="44"/>
      <c r="G89" s="44"/>
      <c r="H89" s="37">
        <f t="shared" si="5"/>
        <v>1</v>
      </c>
      <c r="I89" s="38">
        <v>1230500</v>
      </c>
      <c r="J89" s="39">
        <v>0</v>
      </c>
      <c r="K89" s="39">
        <v>0</v>
      </c>
      <c r="L89" s="69">
        <f t="shared" si="13"/>
        <v>1230500</v>
      </c>
    </row>
    <row r="90" spans="1:14" s="13" customFormat="1" ht="24.95" customHeight="1">
      <c r="A90" s="41">
        <v>3</v>
      </c>
      <c r="B90" s="63" t="s">
        <v>78</v>
      </c>
      <c r="C90" s="43" t="s">
        <v>200</v>
      </c>
      <c r="D90" s="35" t="s">
        <v>119</v>
      </c>
      <c r="E90" s="44">
        <v>1</v>
      </c>
      <c r="F90" s="44"/>
      <c r="G90" s="44"/>
      <c r="H90" s="37">
        <f>E90+F90+G90</f>
        <v>1</v>
      </c>
      <c r="I90" s="38">
        <v>1230500</v>
      </c>
      <c r="J90" s="39">
        <v>0</v>
      </c>
      <c r="K90" s="39">
        <v>0</v>
      </c>
      <c r="L90" s="69">
        <f t="shared" si="13"/>
        <v>1230500</v>
      </c>
    </row>
    <row r="91" spans="1:14" s="13" customFormat="1" ht="24.95" customHeight="1">
      <c r="A91" s="41">
        <v>4</v>
      </c>
      <c r="B91" s="63" t="s">
        <v>77</v>
      </c>
      <c r="C91" s="43" t="s">
        <v>201</v>
      </c>
      <c r="D91" s="35" t="s">
        <v>119</v>
      </c>
      <c r="E91" s="44"/>
      <c r="F91" s="44">
        <v>1</v>
      </c>
      <c r="G91" s="44"/>
      <c r="H91" s="37">
        <f t="shared" ref="H91:H138" si="14">E91+F91+G91</f>
        <v>1</v>
      </c>
      <c r="I91" s="38">
        <v>0</v>
      </c>
      <c r="J91" s="39">
        <v>2460900</v>
      </c>
      <c r="K91" s="39">
        <v>0</v>
      </c>
      <c r="L91" s="69">
        <f t="shared" si="13"/>
        <v>2460900</v>
      </c>
    </row>
    <row r="92" spans="1:14" s="13" customFormat="1" ht="24.95" customHeight="1">
      <c r="A92" s="41">
        <v>5</v>
      </c>
      <c r="B92" s="63" t="s">
        <v>80</v>
      </c>
      <c r="C92" s="43" t="s">
        <v>202</v>
      </c>
      <c r="D92" s="35" t="s">
        <v>119</v>
      </c>
      <c r="E92" s="44">
        <v>1</v>
      </c>
      <c r="F92" s="44"/>
      <c r="G92" s="44"/>
      <c r="H92" s="37">
        <f t="shared" si="14"/>
        <v>1</v>
      </c>
      <c r="I92" s="38">
        <v>1230500</v>
      </c>
      <c r="J92" s="39">
        <v>0</v>
      </c>
      <c r="K92" s="39">
        <v>0</v>
      </c>
      <c r="L92" s="69">
        <f>I92+J92+K92</f>
        <v>1230500</v>
      </c>
    </row>
    <row r="93" spans="1:14" s="13" customFormat="1" ht="24.95" customHeight="1">
      <c r="A93" s="41">
        <v>6</v>
      </c>
      <c r="B93" s="70" t="s">
        <v>81</v>
      </c>
      <c r="C93" s="47" t="s">
        <v>203</v>
      </c>
      <c r="D93" s="35" t="s">
        <v>119</v>
      </c>
      <c r="E93" s="48">
        <v>1</v>
      </c>
      <c r="F93" s="48"/>
      <c r="G93" s="48"/>
      <c r="H93" s="37">
        <f t="shared" si="14"/>
        <v>1</v>
      </c>
      <c r="I93" s="38">
        <v>1230500</v>
      </c>
      <c r="J93" s="39">
        <v>0</v>
      </c>
      <c r="K93" s="39">
        <v>0</v>
      </c>
      <c r="L93" s="69">
        <f>I93+J93+K93</f>
        <v>1230500</v>
      </c>
      <c r="N93" s="15"/>
    </row>
    <row r="94" spans="1:14" s="13" customFormat="1" ht="24.95" customHeight="1" thickBot="1">
      <c r="A94" s="41">
        <v>7</v>
      </c>
      <c r="B94" s="66" t="s">
        <v>116</v>
      </c>
      <c r="C94" s="47" t="s">
        <v>204</v>
      </c>
      <c r="D94" s="35" t="s">
        <v>119</v>
      </c>
      <c r="E94" s="48"/>
      <c r="F94" s="48">
        <v>1</v>
      </c>
      <c r="G94" s="48"/>
      <c r="H94" s="37">
        <f t="shared" si="14"/>
        <v>1</v>
      </c>
      <c r="I94" s="38">
        <v>0</v>
      </c>
      <c r="J94" s="39">
        <v>2460900</v>
      </c>
      <c r="K94" s="39">
        <v>0</v>
      </c>
      <c r="L94" s="71">
        <f t="shared" si="13"/>
        <v>2460900</v>
      </c>
    </row>
    <row r="95" spans="1:14" s="13" customFormat="1" ht="61.5" customHeight="1" thickBot="1">
      <c r="A95" s="114" t="s">
        <v>10</v>
      </c>
      <c r="B95" s="115"/>
      <c r="C95" s="116"/>
      <c r="D95" s="72"/>
      <c r="E95" s="27">
        <f>SUM(E96:E105)</f>
        <v>8</v>
      </c>
      <c r="F95" s="27">
        <f t="shared" ref="F95:K95" si="15">SUM(F96:F105)</f>
        <v>2</v>
      </c>
      <c r="G95" s="27">
        <f t="shared" si="15"/>
        <v>0</v>
      </c>
      <c r="H95" s="28">
        <f t="shared" si="15"/>
        <v>10</v>
      </c>
      <c r="I95" s="29">
        <f t="shared" si="15"/>
        <v>9844000</v>
      </c>
      <c r="J95" s="30">
        <f t="shared" si="15"/>
        <v>4921800</v>
      </c>
      <c r="K95" s="30">
        <f t="shared" si="15"/>
        <v>0</v>
      </c>
      <c r="L95" s="50">
        <f>SUM(L96:L105)</f>
        <v>14765800</v>
      </c>
    </row>
    <row r="96" spans="1:14" s="13" customFormat="1" ht="24.95" customHeight="1">
      <c r="A96" s="32">
        <v>1</v>
      </c>
      <c r="B96" s="62" t="s">
        <v>82</v>
      </c>
      <c r="C96" s="34" t="s">
        <v>205</v>
      </c>
      <c r="D96" s="35" t="s">
        <v>119</v>
      </c>
      <c r="E96" s="36"/>
      <c r="F96" s="36">
        <v>1</v>
      </c>
      <c r="G96" s="36"/>
      <c r="H96" s="37">
        <f t="shared" si="14"/>
        <v>1</v>
      </c>
      <c r="I96" s="38">
        <v>0</v>
      </c>
      <c r="J96" s="39">
        <v>2460900</v>
      </c>
      <c r="K96" s="39">
        <v>0</v>
      </c>
      <c r="L96" s="40">
        <f>I96+J96+K96</f>
        <v>2460900</v>
      </c>
    </row>
    <row r="97" spans="1:12" s="13" customFormat="1" ht="24.95" customHeight="1">
      <c r="A97" s="32">
        <v>2</v>
      </c>
      <c r="B97" s="62" t="s">
        <v>83</v>
      </c>
      <c r="C97" s="34" t="s">
        <v>206</v>
      </c>
      <c r="D97" s="35" t="s">
        <v>119</v>
      </c>
      <c r="E97" s="36">
        <v>1</v>
      </c>
      <c r="F97" s="36"/>
      <c r="G97" s="36"/>
      <c r="H97" s="37">
        <f t="shared" si="14"/>
        <v>1</v>
      </c>
      <c r="I97" s="38">
        <v>1230500</v>
      </c>
      <c r="J97" s="39">
        <v>0</v>
      </c>
      <c r="K97" s="39">
        <v>0</v>
      </c>
      <c r="L97" s="40">
        <f t="shared" ref="L97:L100" si="16">I97+J97+K97</f>
        <v>1230500</v>
      </c>
    </row>
    <row r="98" spans="1:12" s="13" customFormat="1" ht="24.95" customHeight="1">
      <c r="A98" s="32">
        <v>3</v>
      </c>
      <c r="B98" s="73" t="s">
        <v>113</v>
      </c>
      <c r="C98" s="34" t="s">
        <v>207</v>
      </c>
      <c r="D98" s="35" t="s">
        <v>119</v>
      </c>
      <c r="E98" s="36">
        <v>1</v>
      </c>
      <c r="F98" s="36"/>
      <c r="G98" s="36"/>
      <c r="H98" s="37">
        <f t="shared" si="14"/>
        <v>1</v>
      </c>
      <c r="I98" s="38">
        <v>1230500</v>
      </c>
      <c r="J98" s="39">
        <v>0</v>
      </c>
      <c r="K98" s="39">
        <v>0</v>
      </c>
      <c r="L98" s="40">
        <f t="shared" si="16"/>
        <v>1230500</v>
      </c>
    </row>
    <row r="99" spans="1:12" s="13" customFormat="1" ht="24.95" customHeight="1">
      <c r="A99" s="32">
        <v>4</v>
      </c>
      <c r="B99" s="73" t="s">
        <v>87</v>
      </c>
      <c r="C99" s="34" t="s">
        <v>208</v>
      </c>
      <c r="D99" s="35" t="s">
        <v>119</v>
      </c>
      <c r="E99" s="36">
        <v>1</v>
      </c>
      <c r="F99" s="36"/>
      <c r="G99" s="36"/>
      <c r="H99" s="37">
        <f t="shared" si="14"/>
        <v>1</v>
      </c>
      <c r="I99" s="38">
        <v>1230500</v>
      </c>
      <c r="J99" s="39">
        <v>0</v>
      </c>
      <c r="K99" s="39">
        <v>0</v>
      </c>
      <c r="L99" s="40">
        <f t="shared" si="16"/>
        <v>1230500</v>
      </c>
    </row>
    <row r="100" spans="1:12" s="13" customFormat="1" ht="24.95" customHeight="1">
      <c r="A100" s="32">
        <v>5</v>
      </c>
      <c r="B100" s="73" t="s">
        <v>115</v>
      </c>
      <c r="C100" s="34" t="s">
        <v>209</v>
      </c>
      <c r="D100" s="35" t="s">
        <v>119</v>
      </c>
      <c r="E100" s="36">
        <v>1</v>
      </c>
      <c r="F100" s="36"/>
      <c r="G100" s="36"/>
      <c r="H100" s="37">
        <f t="shared" si="14"/>
        <v>1</v>
      </c>
      <c r="I100" s="38">
        <v>1230500</v>
      </c>
      <c r="J100" s="39">
        <v>0</v>
      </c>
      <c r="K100" s="39">
        <v>0</v>
      </c>
      <c r="L100" s="40">
        <f t="shared" si="16"/>
        <v>1230500</v>
      </c>
    </row>
    <row r="101" spans="1:12" s="13" customFormat="1" ht="24.95" customHeight="1">
      <c r="A101" s="41">
        <v>6</v>
      </c>
      <c r="B101" s="63" t="s">
        <v>210</v>
      </c>
      <c r="C101" s="43" t="s">
        <v>211</v>
      </c>
      <c r="D101" s="35" t="s">
        <v>119</v>
      </c>
      <c r="E101" s="44">
        <v>1</v>
      </c>
      <c r="F101" s="44"/>
      <c r="G101" s="44"/>
      <c r="H101" s="37">
        <f t="shared" si="14"/>
        <v>1</v>
      </c>
      <c r="I101" s="38">
        <v>1230500</v>
      </c>
      <c r="J101" s="39">
        <v>0</v>
      </c>
      <c r="K101" s="39">
        <v>0</v>
      </c>
      <c r="L101" s="52">
        <f>I101+J101+K101</f>
        <v>1230500</v>
      </c>
    </row>
    <row r="102" spans="1:12" ht="24.95" customHeight="1">
      <c r="A102" s="32">
        <v>7</v>
      </c>
      <c r="B102" s="63" t="s">
        <v>114</v>
      </c>
      <c r="C102" s="43" t="s">
        <v>212</v>
      </c>
      <c r="D102" s="35" t="s">
        <v>119</v>
      </c>
      <c r="E102" s="44">
        <v>1</v>
      </c>
      <c r="F102" s="44"/>
      <c r="G102" s="44"/>
      <c r="H102" s="37">
        <f t="shared" si="14"/>
        <v>1</v>
      </c>
      <c r="I102" s="38">
        <v>1230500</v>
      </c>
      <c r="J102" s="39">
        <v>0</v>
      </c>
      <c r="K102" s="39">
        <v>0</v>
      </c>
      <c r="L102" s="52">
        <f t="shared" ref="L102:L104" si="17">I102+J102+K102</f>
        <v>1230500</v>
      </c>
    </row>
    <row r="103" spans="1:12" ht="24.95" customHeight="1">
      <c r="A103" s="32">
        <v>8</v>
      </c>
      <c r="B103" s="63" t="s">
        <v>84</v>
      </c>
      <c r="C103" s="43" t="s">
        <v>213</v>
      </c>
      <c r="D103" s="35" t="s">
        <v>119</v>
      </c>
      <c r="E103" s="44"/>
      <c r="F103" s="44">
        <v>1</v>
      </c>
      <c r="G103" s="44"/>
      <c r="H103" s="37">
        <f t="shared" si="14"/>
        <v>1</v>
      </c>
      <c r="I103" s="38">
        <v>0</v>
      </c>
      <c r="J103" s="39">
        <v>2460900</v>
      </c>
      <c r="K103" s="39">
        <v>0</v>
      </c>
      <c r="L103" s="52">
        <f t="shared" si="17"/>
        <v>2460900</v>
      </c>
    </row>
    <row r="104" spans="1:12" ht="24.95" customHeight="1">
      <c r="A104" s="32">
        <v>9</v>
      </c>
      <c r="B104" s="63" t="s">
        <v>85</v>
      </c>
      <c r="C104" s="43" t="s">
        <v>214</v>
      </c>
      <c r="D104" s="35" t="s">
        <v>119</v>
      </c>
      <c r="E104" s="44">
        <v>1</v>
      </c>
      <c r="F104" s="44"/>
      <c r="G104" s="44"/>
      <c r="H104" s="37">
        <f t="shared" si="14"/>
        <v>1</v>
      </c>
      <c r="I104" s="38">
        <v>1230500</v>
      </c>
      <c r="J104" s="39">
        <v>0</v>
      </c>
      <c r="K104" s="39">
        <v>0</v>
      </c>
      <c r="L104" s="52">
        <f t="shared" si="17"/>
        <v>1230500</v>
      </c>
    </row>
    <row r="105" spans="1:12" ht="24.95" customHeight="1" thickBot="1">
      <c r="A105" s="32">
        <v>10</v>
      </c>
      <c r="B105" s="66" t="s">
        <v>86</v>
      </c>
      <c r="C105" s="47" t="s">
        <v>215</v>
      </c>
      <c r="D105" s="35" t="s">
        <v>119</v>
      </c>
      <c r="E105" s="48">
        <v>1</v>
      </c>
      <c r="F105" s="48"/>
      <c r="G105" s="48"/>
      <c r="H105" s="37">
        <f t="shared" si="14"/>
        <v>1</v>
      </c>
      <c r="I105" s="38">
        <v>1230500</v>
      </c>
      <c r="J105" s="39">
        <v>0</v>
      </c>
      <c r="K105" s="39">
        <v>0</v>
      </c>
      <c r="L105" s="58">
        <f>I105+J105+K105</f>
        <v>1230500</v>
      </c>
    </row>
    <row r="106" spans="1:12" ht="64.5" customHeight="1" thickBot="1">
      <c r="A106" s="114" t="s">
        <v>11</v>
      </c>
      <c r="B106" s="115"/>
      <c r="C106" s="116"/>
      <c r="D106" s="65"/>
      <c r="E106" s="27">
        <f>SUM(E107:E113)</f>
        <v>5</v>
      </c>
      <c r="F106" s="27">
        <f t="shared" ref="F106:L106" si="18">SUM(F107:F113)</f>
        <v>2</v>
      </c>
      <c r="G106" s="27">
        <f t="shared" si="18"/>
        <v>0</v>
      </c>
      <c r="H106" s="28">
        <f t="shared" si="18"/>
        <v>7</v>
      </c>
      <c r="I106" s="29">
        <f t="shared" si="18"/>
        <v>6152500</v>
      </c>
      <c r="J106" s="30">
        <f t="shared" si="18"/>
        <v>4921800</v>
      </c>
      <c r="K106" s="30">
        <f t="shared" si="18"/>
        <v>0</v>
      </c>
      <c r="L106" s="31">
        <f t="shared" si="18"/>
        <v>11074300</v>
      </c>
    </row>
    <row r="107" spans="1:12" ht="24.95" customHeight="1">
      <c r="A107" s="32">
        <v>1</v>
      </c>
      <c r="B107" s="62" t="s">
        <v>92</v>
      </c>
      <c r="C107" s="34" t="s">
        <v>216</v>
      </c>
      <c r="D107" s="35" t="s">
        <v>119</v>
      </c>
      <c r="E107" s="36">
        <v>1</v>
      </c>
      <c r="F107" s="36"/>
      <c r="G107" s="36"/>
      <c r="H107" s="37">
        <f t="shared" si="14"/>
        <v>1</v>
      </c>
      <c r="I107" s="38">
        <v>1230500</v>
      </c>
      <c r="J107" s="39">
        <v>0</v>
      </c>
      <c r="K107" s="39">
        <v>0</v>
      </c>
      <c r="L107" s="40">
        <f>I107+J107+K107</f>
        <v>1230500</v>
      </c>
    </row>
    <row r="108" spans="1:12" ht="24.95" customHeight="1">
      <c r="A108" s="41">
        <v>2</v>
      </c>
      <c r="B108" s="63" t="s">
        <v>88</v>
      </c>
      <c r="C108" s="43" t="s">
        <v>217</v>
      </c>
      <c r="D108" s="35" t="s">
        <v>119</v>
      </c>
      <c r="E108" s="44"/>
      <c r="F108" s="44">
        <v>1</v>
      </c>
      <c r="G108" s="44"/>
      <c r="H108" s="37">
        <f t="shared" si="14"/>
        <v>1</v>
      </c>
      <c r="I108" s="38">
        <v>0</v>
      </c>
      <c r="J108" s="39">
        <v>2460900</v>
      </c>
      <c r="K108" s="39">
        <v>0</v>
      </c>
      <c r="L108" s="52">
        <f t="shared" ref="L108:L111" si="19">I108+J108+K108</f>
        <v>2460900</v>
      </c>
    </row>
    <row r="109" spans="1:12" ht="24.95" customHeight="1">
      <c r="A109" s="41">
        <v>3</v>
      </c>
      <c r="B109" s="63" t="s">
        <v>93</v>
      </c>
      <c r="C109" s="43" t="s">
        <v>218</v>
      </c>
      <c r="D109" s="35" t="s">
        <v>119</v>
      </c>
      <c r="E109" s="44">
        <v>1</v>
      </c>
      <c r="F109" s="44"/>
      <c r="G109" s="44"/>
      <c r="H109" s="37">
        <f t="shared" si="14"/>
        <v>1</v>
      </c>
      <c r="I109" s="38">
        <v>1230500</v>
      </c>
      <c r="J109" s="39">
        <v>0</v>
      </c>
      <c r="K109" s="39">
        <v>0</v>
      </c>
      <c r="L109" s="52">
        <f t="shared" si="19"/>
        <v>1230500</v>
      </c>
    </row>
    <row r="110" spans="1:12" s="13" customFormat="1" ht="24.95" customHeight="1">
      <c r="A110" s="41">
        <v>4</v>
      </c>
      <c r="B110" s="63" t="s">
        <v>90</v>
      </c>
      <c r="C110" s="43" t="s">
        <v>219</v>
      </c>
      <c r="D110" s="35" t="s">
        <v>119</v>
      </c>
      <c r="E110" s="44">
        <v>1</v>
      </c>
      <c r="F110" s="44"/>
      <c r="G110" s="44"/>
      <c r="H110" s="37">
        <f t="shared" si="14"/>
        <v>1</v>
      </c>
      <c r="I110" s="38">
        <v>1230500</v>
      </c>
      <c r="J110" s="39">
        <v>0</v>
      </c>
      <c r="K110" s="39">
        <v>0</v>
      </c>
      <c r="L110" s="52">
        <f t="shared" si="19"/>
        <v>1230500</v>
      </c>
    </row>
    <row r="111" spans="1:12" s="13" customFormat="1" ht="24.95" customHeight="1">
      <c r="A111" s="41">
        <v>5</v>
      </c>
      <c r="B111" s="63" t="s">
        <v>91</v>
      </c>
      <c r="C111" s="43" t="s">
        <v>220</v>
      </c>
      <c r="D111" s="35" t="s">
        <v>119</v>
      </c>
      <c r="E111" s="44">
        <v>1</v>
      </c>
      <c r="F111" s="44"/>
      <c r="G111" s="44"/>
      <c r="H111" s="37">
        <f t="shared" si="14"/>
        <v>1</v>
      </c>
      <c r="I111" s="38">
        <v>1230500</v>
      </c>
      <c r="J111" s="39">
        <v>0</v>
      </c>
      <c r="K111" s="39">
        <v>0</v>
      </c>
      <c r="L111" s="52">
        <f t="shared" si="19"/>
        <v>1230500</v>
      </c>
    </row>
    <row r="112" spans="1:12" s="13" customFormat="1" ht="24.95" customHeight="1">
      <c r="A112" s="41">
        <v>6</v>
      </c>
      <c r="B112" s="63" t="s">
        <v>89</v>
      </c>
      <c r="C112" s="43" t="s">
        <v>221</v>
      </c>
      <c r="D112" s="35" t="s">
        <v>119</v>
      </c>
      <c r="E112" s="44"/>
      <c r="F112" s="44">
        <v>1</v>
      </c>
      <c r="G112" s="44"/>
      <c r="H112" s="37">
        <f t="shared" si="14"/>
        <v>1</v>
      </c>
      <c r="I112" s="38">
        <v>0</v>
      </c>
      <c r="J112" s="39">
        <v>2460900</v>
      </c>
      <c r="K112" s="39">
        <v>0</v>
      </c>
      <c r="L112" s="52">
        <f>I112+J112+K112</f>
        <v>2460900</v>
      </c>
    </row>
    <row r="113" spans="1:12" s="13" customFormat="1" ht="24.95" customHeight="1" thickBot="1">
      <c r="A113" s="32">
        <v>7</v>
      </c>
      <c r="B113" s="63" t="s">
        <v>251</v>
      </c>
      <c r="C113" s="43" t="s">
        <v>222</v>
      </c>
      <c r="D113" s="35" t="s">
        <v>119</v>
      </c>
      <c r="E113" s="44">
        <v>1</v>
      </c>
      <c r="F113" s="44"/>
      <c r="G113" s="44"/>
      <c r="H113" s="37">
        <f t="shared" si="14"/>
        <v>1</v>
      </c>
      <c r="I113" s="38">
        <v>1230500</v>
      </c>
      <c r="J113" s="39">
        <v>0</v>
      </c>
      <c r="K113" s="39">
        <v>0</v>
      </c>
      <c r="L113" s="52">
        <f>I113+J113+K113</f>
        <v>1230500</v>
      </c>
    </row>
    <row r="114" spans="1:12" s="13" customFormat="1" ht="63.75" customHeight="1" thickBot="1">
      <c r="A114" s="114" t="s">
        <v>12</v>
      </c>
      <c r="B114" s="115"/>
      <c r="C114" s="116"/>
      <c r="D114" s="74"/>
      <c r="E114" s="27">
        <f>SUM(E115:E122)</f>
        <v>5</v>
      </c>
      <c r="F114" s="27">
        <f t="shared" ref="F114:L114" si="20">SUM(F115:F122)</f>
        <v>2</v>
      </c>
      <c r="G114" s="27">
        <f t="shared" si="20"/>
        <v>1</v>
      </c>
      <c r="H114" s="28">
        <f t="shared" si="20"/>
        <v>8</v>
      </c>
      <c r="I114" s="29">
        <f t="shared" si="20"/>
        <v>6152500</v>
      </c>
      <c r="J114" s="30">
        <f t="shared" si="20"/>
        <v>4921800</v>
      </c>
      <c r="K114" s="30">
        <f t="shared" si="20"/>
        <v>2907100</v>
      </c>
      <c r="L114" s="31">
        <f t="shared" si="20"/>
        <v>13981400</v>
      </c>
    </row>
    <row r="115" spans="1:12" s="13" customFormat="1" ht="24.95" customHeight="1">
      <c r="A115" s="32">
        <v>1</v>
      </c>
      <c r="B115" s="62" t="s">
        <v>101</v>
      </c>
      <c r="C115" s="34" t="s">
        <v>223</v>
      </c>
      <c r="D115" s="35" t="s">
        <v>119</v>
      </c>
      <c r="E115" s="36">
        <v>1</v>
      </c>
      <c r="F115" s="36"/>
      <c r="G115" s="36"/>
      <c r="H115" s="37">
        <f t="shared" si="14"/>
        <v>1</v>
      </c>
      <c r="I115" s="38">
        <v>1230500</v>
      </c>
      <c r="J115" s="39">
        <v>0</v>
      </c>
      <c r="K115" s="39">
        <v>0</v>
      </c>
      <c r="L115" s="58">
        <f t="shared" ref="L115:L121" si="21">I115+J115+K115</f>
        <v>1230500</v>
      </c>
    </row>
    <row r="116" spans="1:12" s="13" customFormat="1" ht="24.95" customHeight="1">
      <c r="A116" s="41">
        <v>2</v>
      </c>
      <c r="B116" s="63" t="s">
        <v>95</v>
      </c>
      <c r="C116" s="43" t="s">
        <v>224</v>
      </c>
      <c r="D116" s="35" t="s">
        <v>119</v>
      </c>
      <c r="E116" s="44">
        <v>1</v>
      </c>
      <c r="F116" s="44"/>
      <c r="G116" s="44"/>
      <c r="H116" s="37">
        <f t="shared" si="14"/>
        <v>1</v>
      </c>
      <c r="I116" s="38">
        <v>1230500</v>
      </c>
      <c r="J116" s="39">
        <v>0</v>
      </c>
      <c r="K116" s="39">
        <v>0</v>
      </c>
      <c r="L116" s="58">
        <f t="shared" si="21"/>
        <v>1230500</v>
      </c>
    </row>
    <row r="117" spans="1:12" s="13" customFormat="1" ht="24.95" customHeight="1">
      <c r="A117" s="41">
        <v>3</v>
      </c>
      <c r="B117" s="63" t="s">
        <v>97</v>
      </c>
      <c r="C117" s="43" t="s">
        <v>225</v>
      </c>
      <c r="D117" s="35" t="s">
        <v>119</v>
      </c>
      <c r="E117" s="44">
        <v>1</v>
      </c>
      <c r="F117" s="44"/>
      <c r="G117" s="44"/>
      <c r="H117" s="37">
        <f t="shared" si="14"/>
        <v>1</v>
      </c>
      <c r="I117" s="38">
        <v>1230500</v>
      </c>
      <c r="J117" s="39">
        <v>0</v>
      </c>
      <c r="K117" s="39">
        <v>0</v>
      </c>
      <c r="L117" s="58">
        <f t="shared" si="21"/>
        <v>1230500</v>
      </c>
    </row>
    <row r="118" spans="1:12" s="13" customFormat="1" ht="24.95" customHeight="1">
      <c r="A118" s="41">
        <v>4</v>
      </c>
      <c r="B118" s="63" t="s">
        <v>98</v>
      </c>
      <c r="C118" s="43" t="s">
        <v>226</v>
      </c>
      <c r="D118" s="35" t="s">
        <v>119</v>
      </c>
      <c r="E118" s="44">
        <v>1</v>
      </c>
      <c r="F118" s="44"/>
      <c r="G118" s="44"/>
      <c r="H118" s="37">
        <f t="shared" si="14"/>
        <v>1</v>
      </c>
      <c r="I118" s="38">
        <v>1230500</v>
      </c>
      <c r="J118" s="39">
        <v>0</v>
      </c>
      <c r="K118" s="39">
        <v>0</v>
      </c>
      <c r="L118" s="58">
        <f t="shared" si="21"/>
        <v>1230500</v>
      </c>
    </row>
    <row r="119" spans="1:12" s="13" customFormat="1" ht="24.95" customHeight="1">
      <c r="A119" s="41">
        <v>5</v>
      </c>
      <c r="B119" s="63" t="s">
        <v>94</v>
      </c>
      <c r="C119" s="43" t="s">
        <v>227</v>
      </c>
      <c r="D119" s="35" t="s">
        <v>119</v>
      </c>
      <c r="E119" s="44">
        <v>1</v>
      </c>
      <c r="F119" s="44"/>
      <c r="G119" s="44"/>
      <c r="H119" s="37">
        <f t="shared" si="14"/>
        <v>1</v>
      </c>
      <c r="I119" s="38">
        <v>1230500</v>
      </c>
      <c r="J119" s="39">
        <v>0</v>
      </c>
      <c r="K119" s="39">
        <v>0</v>
      </c>
      <c r="L119" s="58">
        <f t="shared" si="21"/>
        <v>1230500</v>
      </c>
    </row>
    <row r="120" spans="1:12" s="13" customFormat="1" ht="24.95" customHeight="1">
      <c r="A120" s="41">
        <v>6</v>
      </c>
      <c r="B120" s="63" t="s">
        <v>100</v>
      </c>
      <c r="C120" s="43" t="s">
        <v>228</v>
      </c>
      <c r="D120" s="35" t="s">
        <v>119</v>
      </c>
      <c r="E120" s="44"/>
      <c r="F120" s="44">
        <v>1</v>
      </c>
      <c r="G120" s="44"/>
      <c r="H120" s="37">
        <f t="shared" si="14"/>
        <v>1</v>
      </c>
      <c r="I120" s="38">
        <v>0</v>
      </c>
      <c r="J120" s="39">
        <v>2460900</v>
      </c>
      <c r="K120" s="39">
        <v>0</v>
      </c>
      <c r="L120" s="58">
        <f t="shared" si="21"/>
        <v>2460900</v>
      </c>
    </row>
    <row r="121" spans="1:12" s="13" customFormat="1" ht="24.95" customHeight="1">
      <c r="A121" s="41">
        <v>7</v>
      </c>
      <c r="B121" s="63" t="s">
        <v>96</v>
      </c>
      <c r="C121" s="43" t="s">
        <v>229</v>
      </c>
      <c r="D121" s="35" t="s">
        <v>119</v>
      </c>
      <c r="E121" s="44"/>
      <c r="F121" s="44">
        <v>1</v>
      </c>
      <c r="G121" s="44"/>
      <c r="H121" s="37">
        <f t="shared" si="14"/>
        <v>1</v>
      </c>
      <c r="I121" s="38">
        <v>0</v>
      </c>
      <c r="J121" s="39">
        <v>2460900</v>
      </c>
      <c r="K121" s="39">
        <v>0</v>
      </c>
      <c r="L121" s="58">
        <f t="shared" si="21"/>
        <v>2460900</v>
      </c>
    </row>
    <row r="122" spans="1:12" s="13" customFormat="1" ht="24.95" customHeight="1" thickBot="1">
      <c r="A122" s="45">
        <v>8</v>
      </c>
      <c r="B122" s="66" t="s">
        <v>99</v>
      </c>
      <c r="C122" s="47" t="s">
        <v>230</v>
      </c>
      <c r="D122" s="35" t="s">
        <v>119</v>
      </c>
      <c r="E122" s="48"/>
      <c r="F122" s="48"/>
      <c r="G122" s="48">
        <v>1</v>
      </c>
      <c r="H122" s="37">
        <f t="shared" si="14"/>
        <v>1</v>
      </c>
      <c r="I122" s="38">
        <v>0</v>
      </c>
      <c r="J122" s="39">
        <v>0</v>
      </c>
      <c r="K122" s="39">
        <v>2907100</v>
      </c>
      <c r="L122" s="58">
        <f>I122+J122+K122</f>
        <v>2907100</v>
      </c>
    </row>
    <row r="123" spans="1:12" s="13" customFormat="1" ht="70.5" customHeight="1" thickBot="1">
      <c r="A123" s="114" t="s">
        <v>19</v>
      </c>
      <c r="B123" s="115"/>
      <c r="C123" s="116"/>
      <c r="D123" s="75"/>
      <c r="E123" s="76">
        <f>SUM(E124:E128)</f>
        <v>2</v>
      </c>
      <c r="F123" s="76">
        <f t="shared" ref="F123:L123" si="22">SUM(F124:F128)</f>
        <v>2</v>
      </c>
      <c r="G123" s="76">
        <f t="shared" si="22"/>
        <v>1</v>
      </c>
      <c r="H123" s="77">
        <f t="shared" si="22"/>
        <v>5</v>
      </c>
      <c r="I123" s="29">
        <f t="shared" si="22"/>
        <v>2461000</v>
      </c>
      <c r="J123" s="30">
        <f t="shared" si="22"/>
        <v>4921800</v>
      </c>
      <c r="K123" s="30">
        <f t="shared" si="22"/>
        <v>2907100</v>
      </c>
      <c r="L123" s="50">
        <f t="shared" si="22"/>
        <v>10289900</v>
      </c>
    </row>
    <row r="124" spans="1:12" s="13" customFormat="1" ht="24.95" customHeight="1">
      <c r="A124" s="32">
        <v>1</v>
      </c>
      <c r="B124" s="78" t="s">
        <v>231</v>
      </c>
      <c r="C124" s="79" t="s">
        <v>232</v>
      </c>
      <c r="D124" s="80" t="s">
        <v>119</v>
      </c>
      <c r="E124" s="81"/>
      <c r="F124" s="81">
        <v>1</v>
      </c>
      <c r="G124" s="81"/>
      <c r="H124" s="82">
        <f t="shared" si="14"/>
        <v>1</v>
      </c>
      <c r="I124" s="83">
        <v>0</v>
      </c>
      <c r="J124" s="39">
        <v>2460900</v>
      </c>
      <c r="K124" s="39">
        <v>0</v>
      </c>
      <c r="L124" s="40">
        <f>I124+J124+K124</f>
        <v>2460900</v>
      </c>
    </row>
    <row r="125" spans="1:12" s="13" customFormat="1" ht="24.95" customHeight="1">
      <c r="A125" s="41">
        <v>2</v>
      </c>
      <c r="B125" s="84" t="s">
        <v>102</v>
      </c>
      <c r="C125" s="85" t="s">
        <v>213</v>
      </c>
      <c r="D125" s="86" t="s">
        <v>119</v>
      </c>
      <c r="E125" s="44"/>
      <c r="F125" s="44">
        <v>1</v>
      </c>
      <c r="G125" s="44"/>
      <c r="H125" s="51">
        <f t="shared" si="14"/>
        <v>1</v>
      </c>
      <c r="I125" s="83">
        <v>0</v>
      </c>
      <c r="J125" s="39">
        <v>2460900</v>
      </c>
      <c r="K125" s="39">
        <v>0</v>
      </c>
      <c r="L125" s="40">
        <f t="shared" ref="L125:L128" si="23">I125+J125+K125</f>
        <v>2460900</v>
      </c>
    </row>
    <row r="126" spans="1:12" s="13" customFormat="1" ht="24.95" customHeight="1">
      <c r="A126" s="32">
        <v>3</v>
      </c>
      <c r="B126" s="84" t="s">
        <v>111</v>
      </c>
      <c r="C126" s="43" t="s">
        <v>233</v>
      </c>
      <c r="D126" s="86" t="s">
        <v>119</v>
      </c>
      <c r="E126" s="87">
        <v>1</v>
      </c>
      <c r="F126" s="44"/>
      <c r="G126" s="44"/>
      <c r="H126" s="51">
        <f t="shared" si="14"/>
        <v>1</v>
      </c>
      <c r="I126" s="83">
        <v>1230500</v>
      </c>
      <c r="J126" s="39">
        <v>0</v>
      </c>
      <c r="K126" s="39">
        <v>0</v>
      </c>
      <c r="L126" s="40">
        <f t="shared" ref="L126:L127" si="24">I126+J126+K126</f>
        <v>1230500</v>
      </c>
    </row>
    <row r="127" spans="1:12" s="13" customFormat="1" ht="24.95" customHeight="1">
      <c r="A127" s="41">
        <v>4</v>
      </c>
      <c r="B127" s="84" t="s">
        <v>112</v>
      </c>
      <c r="C127" s="88" t="s">
        <v>234</v>
      </c>
      <c r="D127" s="89" t="s">
        <v>119</v>
      </c>
      <c r="E127" s="90"/>
      <c r="F127" s="90"/>
      <c r="G127" s="90">
        <v>1</v>
      </c>
      <c r="H127" s="51">
        <f t="shared" si="14"/>
        <v>1</v>
      </c>
      <c r="I127" s="83">
        <v>0</v>
      </c>
      <c r="J127" s="39">
        <v>0</v>
      </c>
      <c r="K127" s="39">
        <v>2907100</v>
      </c>
      <c r="L127" s="40">
        <f t="shared" si="24"/>
        <v>2907100</v>
      </c>
    </row>
    <row r="128" spans="1:12" s="13" customFormat="1" ht="24.95" customHeight="1" thickBot="1">
      <c r="A128" s="32">
        <v>5</v>
      </c>
      <c r="B128" s="91" t="s">
        <v>253</v>
      </c>
      <c r="C128" s="92" t="s">
        <v>235</v>
      </c>
      <c r="D128" s="93" t="s">
        <v>119</v>
      </c>
      <c r="E128" s="94">
        <v>1</v>
      </c>
      <c r="F128" s="94"/>
      <c r="G128" s="94"/>
      <c r="H128" s="95">
        <f t="shared" si="14"/>
        <v>1</v>
      </c>
      <c r="I128" s="83">
        <v>1230500</v>
      </c>
      <c r="J128" s="39">
        <v>0</v>
      </c>
      <c r="K128" s="39">
        <v>0</v>
      </c>
      <c r="L128" s="40">
        <f t="shared" si="23"/>
        <v>1230500</v>
      </c>
    </row>
    <row r="129" spans="1:12" ht="72.75" customHeight="1" thickBot="1">
      <c r="A129" s="114" t="s">
        <v>13</v>
      </c>
      <c r="B129" s="115"/>
      <c r="C129" s="116"/>
      <c r="D129" s="96"/>
      <c r="E129" s="97">
        <f>SUM(E130:E134)</f>
        <v>5</v>
      </c>
      <c r="F129" s="97">
        <f t="shared" ref="F129:L129" si="25">SUM(F130:F134)</f>
        <v>0</v>
      </c>
      <c r="G129" s="97">
        <f t="shared" si="25"/>
        <v>0</v>
      </c>
      <c r="H129" s="98">
        <f t="shared" si="25"/>
        <v>5</v>
      </c>
      <c r="I129" s="29">
        <f>SUM(I130:I134)</f>
        <v>6152500</v>
      </c>
      <c r="J129" s="30">
        <f t="shared" si="25"/>
        <v>0</v>
      </c>
      <c r="K129" s="30">
        <f t="shared" si="25"/>
        <v>0</v>
      </c>
      <c r="L129" s="31">
        <f t="shared" si="25"/>
        <v>6152500</v>
      </c>
    </row>
    <row r="130" spans="1:12" ht="24.95" customHeight="1">
      <c r="A130" s="32">
        <v>1</v>
      </c>
      <c r="B130" s="62" t="s">
        <v>106</v>
      </c>
      <c r="C130" s="34" t="s">
        <v>236</v>
      </c>
      <c r="D130" s="35" t="s">
        <v>119</v>
      </c>
      <c r="E130" s="36">
        <v>1</v>
      </c>
      <c r="F130" s="36"/>
      <c r="G130" s="36"/>
      <c r="H130" s="37">
        <f t="shared" si="14"/>
        <v>1</v>
      </c>
      <c r="I130" s="38">
        <v>1230500</v>
      </c>
      <c r="J130" s="39">
        <v>0</v>
      </c>
      <c r="K130" s="39">
        <v>0</v>
      </c>
      <c r="L130" s="40">
        <f>I130+J130+K130</f>
        <v>1230500</v>
      </c>
    </row>
    <row r="131" spans="1:12" ht="24.95" customHeight="1">
      <c r="A131" s="41">
        <v>2</v>
      </c>
      <c r="B131" s="63" t="s">
        <v>104</v>
      </c>
      <c r="C131" s="43" t="s">
        <v>237</v>
      </c>
      <c r="D131" s="35" t="s">
        <v>119</v>
      </c>
      <c r="E131" s="44">
        <v>1</v>
      </c>
      <c r="F131" s="44"/>
      <c r="G131" s="44"/>
      <c r="H131" s="37">
        <f t="shared" si="14"/>
        <v>1</v>
      </c>
      <c r="I131" s="38">
        <v>1230500</v>
      </c>
      <c r="J131" s="39">
        <v>0</v>
      </c>
      <c r="K131" s="39">
        <v>0</v>
      </c>
      <c r="L131" s="40">
        <f t="shared" ref="L131:L134" si="26">I131+J131+K131</f>
        <v>1230500</v>
      </c>
    </row>
    <row r="132" spans="1:12" ht="24.95" customHeight="1">
      <c r="A132" s="41">
        <v>3</v>
      </c>
      <c r="B132" s="63" t="s">
        <v>103</v>
      </c>
      <c r="C132" s="43" t="s">
        <v>238</v>
      </c>
      <c r="D132" s="35" t="s">
        <v>119</v>
      </c>
      <c r="E132" s="44">
        <v>1</v>
      </c>
      <c r="F132" s="44"/>
      <c r="G132" s="44"/>
      <c r="H132" s="37">
        <f t="shared" si="14"/>
        <v>1</v>
      </c>
      <c r="I132" s="38">
        <v>1230500</v>
      </c>
      <c r="J132" s="39">
        <v>0</v>
      </c>
      <c r="K132" s="39">
        <v>0</v>
      </c>
      <c r="L132" s="40">
        <f t="shared" si="26"/>
        <v>1230500</v>
      </c>
    </row>
    <row r="133" spans="1:12" ht="24.95" customHeight="1">
      <c r="A133" s="32">
        <v>4</v>
      </c>
      <c r="B133" s="99" t="s">
        <v>117</v>
      </c>
      <c r="C133" s="47" t="s">
        <v>239</v>
      </c>
      <c r="D133" s="35" t="s">
        <v>119</v>
      </c>
      <c r="E133" s="48">
        <v>1</v>
      </c>
      <c r="F133" s="48"/>
      <c r="G133" s="48"/>
      <c r="H133" s="37">
        <f t="shared" si="14"/>
        <v>1</v>
      </c>
      <c r="I133" s="38">
        <v>1230500</v>
      </c>
      <c r="J133" s="39">
        <v>0</v>
      </c>
      <c r="K133" s="39">
        <v>0</v>
      </c>
      <c r="L133" s="40">
        <f t="shared" si="26"/>
        <v>1230500</v>
      </c>
    </row>
    <row r="134" spans="1:12" ht="24.95" customHeight="1" thickBot="1">
      <c r="A134" s="41">
        <v>5</v>
      </c>
      <c r="B134" s="66" t="s">
        <v>105</v>
      </c>
      <c r="C134" s="47" t="s">
        <v>240</v>
      </c>
      <c r="D134" s="35" t="s">
        <v>119</v>
      </c>
      <c r="E134" s="48">
        <v>1</v>
      </c>
      <c r="F134" s="48"/>
      <c r="G134" s="48"/>
      <c r="H134" s="37">
        <f t="shared" si="14"/>
        <v>1</v>
      </c>
      <c r="I134" s="38">
        <v>1230500</v>
      </c>
      <c r="J134" s="39">
        <v>0</v>
      </c>
      <c r="K134" s="39">
        <v>0</v>
      </c>
      <c r="L134" s="40">
        <f t="shared" si="26"/>
        <v>1230500</v>
      </c>
    </row>
    <row r="135" spans="1:12" ht="64.5" customHeight="1" thickBot="1">
      <c r="A135" s="117" t="s">
        <v>14</v>
      </c>
      <c r="B135" s="118"/>
      <c r="C135" s="119"/>
      <c r="D135" s="26"/>
      <c r="E135" s="27">
        <f>SUM(E136)</f>
        <v>1</v>
      </c>
      <c r="F135" s="27">
        <f t="shared" ref="F135:K135" si="27">SUM(F136)</f>
        <v>0</v>
      </c>
      <c r="G135" s="27">
        <f t="shared" si="27"/>
        <v>0</v>
      </c>
      <c r="H135" s="28">
        <f t="shared" si="27"/>
        <v>1</v>
      </c>
      <c r="I135" s="29">
        <f t="shared" si="27"/>
        <v>1230500</v>
      </c>
      <c r="J135" s="30">
        <f t="shared" si="27"/>
        <v>0</v>
      </c>
      <c r="K135" s="30">
        <f t="shared" si="27"/>
        <v>0</v>
      </c>
      <c r="L135" s="50">
        <f>SUM(L136)</f>
        <v>1230500</v>
      </c>
    </row>
    <row r="136" spans="1:12" ht="24.95" customHeight="1" thickBot="1">
      <c r="A136" s="100">
        <v>1</v>
      </c>
      <c r="B136" s="101" t="s">
        <v>107</v>
      </c>
      <c r="C136" s="102" t="s">
        <v>241</v>
      </c>
      <c r="D136" s="35" t="s">
        <v>119</v>
      </c>
      <c r="E136" s="90">
        <v>1</v>
      </c>
      <c r="F136" s="90"/>
      <c r="G136" s="90"/>
      <c r="H136" s="103">
        <f t="shared" si="14"/>
        <v>1</v>
      </c>
      <c r="I136" s="56">
        <v>1230500</v>
      </c>
      <c r="J136" s="57">
        <v>0</v>
      </c>
      <c r="K136" s="57">
        <v>0</v>
      </c>
      <c r="L136" s="104">
        <f>I136+J136+K136</f>
        <v>1230500</v>
      </c>
    </row>
    <row r="137" spans="1:12" ht="41.25" customHeight="1" thickBot="1">
      <c r="A137" s="117" t="s">
        <v>20</v>
      </c>
      <c r="B137" s="118"/>
      <c r="C137" s="119"/>
      <c r="D137" s="26"/>
      <c r="E137" s="27">
        <f>SUM(E138)</f>
        <v>1</v>
      </c>
      <c r="F137" s="27">
        <f t="shared" ref="F137:K137" si="28">SUM(F138)</f>
        <v>0</v>
      </c>
      <c r="G137" s="27">
        <f t="shared" si="28"/>
        <v>0</v>
      </c>
      <c r="H137" s="28">
        <f t="shared" si="28"/>
        <v>1</v>
      </c>
      <c r="I137" s="29">
        <f t="shared" si="28"/>
        <v>1230500</v>
      </c>
      <c r="J137" s="30">
        <f t="shared" si="28"/>
        <v>0</v>
      </c>
      <c r="K137" s="30">
        <f t="shared" si="28"/>
        <v>0</v>
      </c>
      <c r="L137" s="50">
        <f>SUM(L138)</f>
        <v>1230500</v>
      </c>
    </row>
    <row r="138" spans="1:12" ht="24.95" customHeight="1" thickBot="1">
      <c r="A138" s="105">
        <v>1</v>
      </c>
      <c r="B138" s="106" t="s">
        <v>108</v>
      </c>
      <c r="C138" s="107" t="s">
        <v>242</v>
      </c>
      <c r="D138" s="108" t="s">
        <v>119</v>
      </c>
      <c r="E138" s="27">
        <v>1</v>
      </c>
      <c r="F138" s="109"/>
      <c r="G138" s="110"/>
      <c r="H138" s="28">
        <f t="shared" si="14"/>
        <v>1</v>
      </c>
      <c r="I138" s="111">
        <v>1230500</v>
      </c>
      <c r="J138" s="112">
        <v>0</v>
      </c>
      <c r="K138" s="112">
        <v>0</v>
      </c>
      <c r="L138" s="113">
        <f>I138+J138+K138</f>
        <v>1230500</v>
      </c>
    </row>
    <row r="139" spans="1:12" ht="24.95" customHeight="1"/>
    <row r="140" spans="1:12" ht="15.75" customHeight="1">
      <c r="A140" s="120" t="s">
        <v>18</v>
      </c>
      <c r="B140" s="120"/>
      <c r="C140" s="120"/>
      <c r="D140" s="120"/>
      <c r="E140" s="120"/>
      <c r="F140" s="120"/>
      <c r="G140" s="120"/>
      <c r="H140" s="120"/>
      <c r="I140" s="120"/>
      <c r="J140" s="120"/>
      <c r="K140" s="120"/>
      <c r="L140" s="120"/>
    </row>
  </sheetData>
  <mergeCells count="28">
    <mergeCell ref="A140:L140"/>
    <mergeCell ref="K1:L1"/>
    <mergeCell ref="K2:L2"/>
    <mergeCell ref="K3:L3"/>
    <mergeCell ref="A10:C10"/>
    <mergeCell ref="A6:L6"/>
    <mergeCell ref="A8:C9"/>
    <mergeCell ref="E8:H8"/>
    <mergeCell ref="I8:L8"/>
    <mergeCell ref="D8:D10"/>
    <mergeCell ref="H9:H10"/>
    <mergeCell ref="K9:K10"/>
    <mergeCell ref="J9:J10"/>
    <mergeCell ref="I9:I10"/>
    <mergeCell ref="L9:L10"/>
    <mergeCell ref="A12:C12"/>
    <mergeCell ref="A23:C23"/>
    <mergeCell ref="A47:C47"/>
    <mergeCell ref="A53:C53"/>
    <mergeCell ref="A70:C70"/>
    <mergeCell ref="A87:C87"/>
    <mergeCell ref="A95:C95"/>
    <mergeCell ref="A106:C106"/>
    <mergeCell ref="A114:C114"/>
    <mergeCell ref="A123:C123"/>
    <mergeCell ref="A137:C137"/>
    <mergeCell ref="A135:C135"/>
    <mergeCell ref="A129:C129"/>
  </mergeCells>
  <printOptions horizontalCentered="1"/>
  <pageMargins left="0.19685039370078741" right="0.11811023622047245" top="0.15748031496062992" bottom="0" header="0.31496062992125984" footer="0.31496062992125984"/>
  <pageSetup paperSize="9" scale="33" fitToHeight="3" orientation="portrait" r:id="rId1"/>
  <rowBreaks count="2" manualBreakCount="2">
    <brk id="58" max="11" man="1"/>
    <brk id="100" max="11" man="1"/>
  </rowBreaks>
  <ignoredErrors>
    <ignoredError sqref="B13:C22 B138 B136 B130:B134 B124:B127 B115:B122 B107:B113 B96:B105 B88:B94 B71:B86 B54:B69 B48:B52 B34 B24:B33 B35:B38 B39:B46" numberStoredAsText="1"/>
    <ignoredError sqref="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afanasieva</dc:creator>
  <cp:lastModifiedBy>Utaralieva</cp:lastModifiedBy>
  <cp:lastPrinted>2023-11-28T09:45:58Z</cp:lastPrinted>
  <dcterms:created xsi:type="dcterms:W3CDTF">2020-01-15T11:59:56Z</dcterms:created>
  <dcterms:modified xsi:type="dcterms:W3CDTF">2024-01-31T06:24:22Z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